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5"/>
  </bookViews>
  <sheets>
    <sheet name="Tabelle1" sheetId="1" r:id="rId1"/>
    <sheet name="Diagramm1" sheetId="2" r:id="rId2"/>
    <sheet name="Diagramm2" sheetId="3" r:id="rId3"/>
    <sheet name="Aufgabe" sheetId="4" r:id="rId4"/>
    <sheet name="s-Umgebung" sheetId="5" r:id="rId5"/>
    <sheet name="s-Umgebung (2)" sheetId="6" r:id="rId6"/>
    <sheet name="Tabelle2" sheetId="7" r:id="rId7"/>
    <sheet name="Tabelle3" sheetId="8" r:id="rId8"/>
  </sheets>
  <definedNames/>
  <calcPr fullCalcOnLoad="1"/>
</workbook>
</file>

<file path=xl/sharedStrings.xml><?xml version="1.0" encoding="utf-8"?>
<sst xmlns="http://schemas.openxmlformats.org/spreadsheetml/2006/main" count="47" uniqueCount="29">
  <si>
    <t>k</t>
  </si>
  <si>
    <t>P(X=k)</t>
  </si>
  <si>
    <t>&lt;- Lösung zu f)</t>
  </si>
  <si>
    <t>&lt;- Lösung zu h)</t>
  </si>
  <si>
    <t>&lt;- Lösung zu g): 1-0,551…=</t>
  </si>
  <si>
    <t>µ=</t>
  </si>
  <si>
    <r>
      <t>s</t>
    </r>
    <r>
      <rPr>
        <sz val="10"/>
        <rFont val="Arial"/>
        <family val="0"/>
      </rPr>
      <t>=</t>
    </r>
  </si>
  <si>
    <t>= ca. 4</t>
  </si>
  <si>
    <t>P(26&lt;=X&lt;=34)</t>
  </si>
  <si>
    <t>P(22&lt;=X&lt;=38)</t>
  </si>
  <si>
    <t>P(18&lt;=X&lt;=42)</t>
  </si>
  <si>
    <r>
      <t>1</t>
    </r>
    <r>
      <rPr>
        <sz val="10"/>
        <color indexed="10"/>
        <rFont val="Symbol"/>
        <family val="1"/>
      </rPr>
      <t>s</t>
    </r>
    <r>
      <rPr>
        <sz val="10"/>
        <color indexed="10"/>
        <rFont val="Arial"/>
        <family val="0"/>
      </rPr>
      <t>-Umgebung</t>
    </r>
  </si>
  <si>
    <r>
      <t>2</t>
    </r>
    <r>
      <rPr>
        <sz val="10"/>
        <color indexed="10"/>
        <rFont val="Symbol"/>
        <family val="1"/>
      </rPr>
      <t>s</t>
    </r>
    <r>
      <rPr>
        <sz val="10"/>
        <color indexed="10"/>
        <rFont val="Arial"/>
        <family val="0"/>
      </rPr>
      <t>-Umgebung</t>
    </r>
  </si>
  <si>
    <r>
      <t>3</t>
    </r>
    <r>
      <rPr>
        <sz val="10"/>
        <color indexed="10"/>
        <rFont val="Symbol"/>
        <family val="1"/>
      </rPr>
      <t>s</t>
    </r>
    <r>
      <rPr>
        <sz val="10"/>
        <color indexed="10"/>
        <rFont val="Arial"/>
        <family val="0"/>
      </rPr>
      <t>-Umgebung</t>
    </r>
  </si>
  <si>
    <t>alles ca. Werte!!!!!</t>
  </si>
  <si>
    <t>Wie ist die s-Umgebung zu wählen, wenn:</t>
  </si>
  <si>
    <t>a)</t>
  </si>
  <si>
    <t>b)</t>
  </si>
  <si>
    <t>c)</t>
  </si>
  <si>
    <r>
      <t>1</t>
    </r>
    <r>
      <rPr>
        <sz val="10"/>
        <color indexed="23"/>
        <rFont val="Symbol"/>
        <family val="1"/>
      </rPr>
      <t>s</t>
    </r>
    <r>
      <rPr>
        <sz val="10"/>
        <color indexed="23"/>
        <rFont val="Arial"/>
        <family val="0"/>
      </rPr>
      <t>-Umgebung</t>
    </r>
  </si>
  <si>
    <r>
      <t>2</t>
    </r>
    <r>
      <rPr>
        <sz val="10"/>
        <color indexed="23"/>
        <rFont val="Symbol"/>
        <family val="1"/>
      </rPr>
      <t>s</t>
    </r>
    <r>
      <rPr>
        <sz val="10"/>
        <color indexed="23"/>
        <rFont val="Arial"/>
        <family val="0"/>
      </rPr>
      <t>-Umgebung</t>
    </r>
  </si>
  <si>
    <r>
      <t>3</t>
    </r>
    <r>
      <rPr>
        <sz val="10"/>
        <color indexed="23"/>
        <rFont val="Symbol"/>
        <family val="1"/>
      </rPr>
      <t>s</t>
    </r>
    <r>
      <rPr>
        <sz val="10"/>
        <color indexed="23"/>
        <rFont val="Arial"/>
        <family val="0"/>
      </rPr>
      <t>-Umgebung</t>
    </r>
  </si>
  <si>
    <t>ca.</t>
  </si>
  <si>
    <t>ca. 90%</t>
  </si>
  <si>
    <r>
      <t>P(X</t>
    </r>
    <r>
      <rPr>
        <b/>
        <sz val="10"/>
        <color indexed="12"/>
        <rFont val="Times New Roman"/>
        <family val="1"/>
      </rPr>
      <t>≤</t>
    </r>
    <r>
      <rPr>
        <b/>
        <sz val="10"/>
        <color indexed="12"/>
        <rFont val="Arial"/>
        <family val="2"/>
      </rPr>
      <t>k)</t>
    </r>
  </si>
  <si>
    <t>(n über k)</t>
  </si>
  <si>
    <r>
      <t>3</t>
    </r>
    <r>
      <rPr>
        <b/>
        <sz val="10"/>
        <color indexed="10"/>
        <rFont val="Symbol"/>
        <family val="1"/>
      </rPr>
      <t>s</t>
    </r>
    <r>
      <rPr>
        <b/>
        <sz val="10"/>
        <color indexed="10"/>
        <rFont val="Arial"/>
        <family val="0"/>
      </rPr>
      <t>-Umgebung</t>
    </r>
  </si>
  <si>
    <r>
      <t>2</t>
    </r>
    <r>
      <rPr>
        <b/>
        <sz val="10"/>
        <color indexed="10"/>
        <rFont val="Symbol"/>
        <family val="1"/>
      </rPr>
      <t>s</t>
    </r>
    <r>
      <rPr>
        <b/>
        <sz val="10"/>
        <color indexed="10"/>
        <rFont val="Arial"/>
        <family val="0"/>
      </rPr>
      <t>-Umgebung</t>
    </r>
  </si>
  <si>
    <r>
      <t>1</t>
    </r>
    <r>
      <rPr>
        <b/>
        <sz val="10"/>
        <color indexed="10"/>
        <rFont val="Symbol"/>
        <family val="1"/>
      </rPr>
      <t>s</t>
    </r>
    <r>
      <rPr>
        <b/>
        <sz val="10"/>
        <color indexed="10"/>
        <rFont val="Arial"/>
        <family val="0"/>
      </rPr>
      <t>-Umgebung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</si>
</sst>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p = &quot;General"/>
    <numFmt numFmtId="165" formatCode="&quot;n = &quot;General"/>
  </numFmts>
  <fonts count="1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name val="Symbol"/>
      <family val="1"/>
    </font>
    <font>
      <sz val="10"/>
      <color indexed="10"/>
      <name val="Arial"/>
      <family val="0"/>
    </font>
    <font>
      <sz val="10"/>
      <color indexed="10"/>
      <name val="Symbol"/>
      <family val="1"/>
    </font>
    <font>
      <sz val="10"/>
      <color indexed="23"/>
      <name val="Arial"/>
      <family val="0"/>
    </font>
    <font>
      <sz val="10"/>
      <color indexed="23"/>
      <name val="Symbol"/>
      <family val="1"/>
    </font>
    <font>
      <b/>
      <sz val="10"/>
      <color indexed="12"/>
      <name val="Times New Roman"/>
      <family val="1"/>
    </font>
    <font>
      <b/>
      <sz val="10"/>
      <color indexed="10"/>
      <name val="Symbol"/>
      <family val="1"/>
    </font>
    <font>
      <b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 horizontal="right"/>
    </xf>
    <xf numFmtId="0" fontId="0" fillId="5" borderId="0" xfId="0" applyNumberFormat="1" applyFill="1" applyAlignment="1">
      <alignment/>
    </xf>
    <xf numFmtId="0" fontId="4" fillId="5" borderId="0" xfId="0" applyFont="1" applyFill="1" applyAlignment="1">
      <alignment horizontal="right"/>
    </xf>
    <xf numFmtId="0" fontId="0" fillId="5" borderId="0" xfId="0" applyFill="1" applyAlignment="1">
      <alignment/>
    </xf>
    <xf numFmtId="0" fontId="0" fillId="0" borderId="0" xfId="0" applyAlignment="1" quotePrefix="1">
      <alignment/>
    </xf>
    <xf numFmtId="0" fontId="5" fillId="6" borderId="1" xfId="0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5" fillId="6" borderId="3" xfId="0" applyFont="1" applyFill="1" applyBorder="1" applyAlignment="1">
      <alignment horizontal="right"/>
    </xf>
    <xf numFmtId="0" fontId="5" fillId="6" borderId="4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5" xfId="0" applyFont="1" applyFill="1" applyBorder="1" applyAlignment="1">
      <alignment horizontal="right"/>
    </xf>
    <xf numFmtId="0" fontId="5" fillId="6" borderId="6" xfId="0" applyFont="1" applyFill="1" applyBorder="1" applyAlignment="1">
      <alignment/>
    </xf>
    <xf numFmtId="0" fontId="5" fillId="6" borderId="7" xfId="0" applyFont="1" applyFill="1" applyBorder="1" applyAlignment="1">
      <alignment/>
    </xf>
    <xf numFmtId="0" fontId="5" fillId="6" borderId="8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right"/>
    </xf>
    <xf numFmtId="0" fontId="0" fillId="7" borderId="0" xfId="0" applyFill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9" fontId="0" fillId="7" borderId="0" xfId="17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/>
    </xf>
    <xf numFmtId="9" fontId="0" fillId="7" borderId="7" xfId="17" applyFill="1" applyBorder="1" applyAlignment="1">
      <alignment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0" borderId="0" xfId="0" applyFont="1" applyAlignment="1">
      <alignment/>
    </xf>
    <xf numFmtId="0" fontId="1" fillId="6" borderId="9" xfId="0" applyFont="1" applyFill="1" applyBorder="1" applyAlignment="1">
      <alignment horizontal="center" vertical="center" textRotation="45"/>
    </xf>
    <xf numFmtId="0" fontId="1" fillId="6" borderId="10" xfId="0" applyFont="1" applyFill="1" applyBorder="1" applyAlignment="1">
      <alignment horizontal="center" vertical="center" textRotation="45"/>
    </xf>
    <xf numFmtId="0" fontId="1" fillId="6" borderId="11" xfId="0" applyFont="1" applyFill="1" applyBorder="1" applyAlignment="1">
      <alignment horizontal="center" vertical="center" textRotation="45"/>
    </xf>
    <xf numFmtId="0" fontId="1" fillId="5" borderId="9" xfId="0" applyFont="1" applyFill="1" applyBorder="1" applyAlignment="1">
      <alignment horizontal="center" vertical="center" textRotation="45"/>
    </xf>
    <xf numFmtId="0" fontId="1" fillId="5" borderId="10" xfId="0" applyFont="1" applyFill="1" applyBorder="1" applyAlignment="1">
      <alignment horizontal="center" vertical="center" textRotation="45"/>
    </xf>
    <xf numFmtId="0" fontId="1" fillId="5" borderId="11" xfId="0" applyFont="1" applyFill="1" applyBorder="1" applyAlignment="1">
      <alignment horizontal="center" vertical="center" textRotation="45"/>
    </xf>
    <xf numFmtId="0" fontId="1" fillId="8" borderId="9" xfId="0" applyFont="1" applyFill="1" applyBorder="1" applyAlignment="1">
      <alignment horizontal="center" vertical="center" textRotation="45"/>
    </xf>
    <xf numFmtId="0" fontId="1" fillId="8" borderId="10" xfId="0" applyFont="1" applyFill="1" applyBorder="1" applyAlignment="1">
      <alignment horizontal="center" vertical="center" textRotation="45"/>
    </xf>
    <xf numFmtId="0" fontId="1" fillId="8" borderId="11" xfId="0" applyFont="1" applyFill="1" applyBorder="1" applyAlignment="1">
      <alignment horizontal="center" vertical="center" textRotation="45"/>
    </xf>
    <xf numFmtId="0" fontId="1" fillId="0" borderId="0" xfId="0" applyFont="1" applyAlignment="1">
      <alignment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Tabelle1!$C$21</c:f>
              <c:strCache>
                <c:ptCount val="1"/>
                <c:pt idx="0">
                  <c:v>P(X=k)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Tabelle1!$C$22:$C$82</c:f>
              <c:numCache>
                <c:ptCount val="61"/>
                <c:pt idx="0">
                  <c:v>8.67361737988405E-19</c:v>
                </c:pt>
                <c:pt idx="1">
                  <c:v>5.204170427930441E-17</c:v>
                </c:pt>
                <c:pt idx="2">
                  <c:v>1.535230276239472E-15</c:v>
                </c:pt>
                <c:pt idx="3">
                  <c:v>2.968111867396318E-14</c:v>
                </c:pt>
                <c:pt idx="4">
                  <c:v>4.229559411039761E-13</c:v>
                </c:pt>
                <c:pt idx="5">
                  <c:v>4.737106540364541E-12</c:v>
                </c:pt>
                <c:pt idx="6">
                  <c:v>4.34234766200081E-11</c:v>
                </c:pt>
                <c:pt idx="7">
                  <c:v>3.349811053543485E-10</c:v>
                </c:pt>
                <c:pt idx="8">
                  <c:v>2.219249822972564E-09</c:v>
                </c:pt>
                <c:pt idx="9">
                  <c:v>1.2822332310508172E-08</c:v>
                </c:pt>
                <c:pt idx="10">
                  <c:v>6.539389478359131E-08</c:v>
                </c:pt>
                <c:pt idx="11">
                  <c:v>2.9724497628905193E-07</c:v>
                </c:pt>
                <c:pt idx="12">
                  <c:v>1.213750319846966E-06</c:v>
                </c:pt>
                <c:pt idx="13">
                  <c:v>4.481539642511847E-06</c:v>
                </c:pt>
                <c:pt idx="14">
                  <c:v>1.504516879986123E-05</c:v>
                </c:pt>
                <c:pt idx="15">
                  <c:v>4.613851765290789E-05</c:v>
                </c:pt>
                <c:pt idx="16">
                  <c:v>0.00012976458089880309</c:v>
                </c:pt>
                <c:pt idx="17">
                  <c:v>0.0003358612682086675</c:v>
                </c:pt>
                <c:pt idx="18">
                  <c:v>0.0008023352518318154</c:v>
                </c:pt>
                <c:pt idx="19">
                  <c:v>0.0017735831882598055</c:v>
                </c:pt>
                <c:pt idx="20">
                  <c:v>0.0036358455359325956</c:v>
                </c:pt>
                <c:pt idx="21">
                  <c:v>0.006925420068443048</c:v>
                </c:pt>
                <c:pt idx="22">
                  <c:v>0.012276881030421747</c:v>
                </c:pt>
                <c:pt idx="23">
                  <c:v>0.02028354257200118</c:v>
                </c:pt>
                <c:pt idx="24">
                  <c:v>0.0312704614651685</c:v>
                </c:pt>
                <c:pt idx="25">
                  <c:v>0.045029464509842625</c:v>
                </c:pt>
                <c:pt idx="26">
                  <c:v>0.060616586840172806</c:v>
                </c:pt>
                <c:pt idx="27">
                  <c:v>0.07633199824318052</c:v>
                </c:pt>
                <c:pt idx="28">
                  <c:v>0.08996271221517714</c:v>
                </c:pt>
                <c:pt idx="29">
                  <c:v>0.09926919968571223</c:v>
                </c:pt>
                <c:pt idx="30">
                  <c:v>0.10257817300856972</c:v>
                </c:pt>
                <c:pt idx="31">
                  <c:v>0.09926919968571223</c:v>
                </c:pt>
                <c:pt idx="32">
                  <c:v>0.08996271221517714</c:v>
                </c:pt>
                <c:pt idx="33">
                  <c:v>0.07633199824318052</c:v>
                </c:pt>
                <c:pt idx="34">
                  <c:v>0.060616586840172806</c:v>
                </c:pt>
                <c:pt idx="35">
                  <c:v>0.045029464509842625</c:v>
                </c:pt>
                <c:pt idx="36">
                  <c:v>0.0312704614651685</c:v>
                </c:pt>
                <c:pt idx="37">
                  <c:v>0.02028354257200118</c:v>
                </c:pt>
                <c:pt idx="38">
                  <c:v>0.012276881030421747</c:v>
                </c:pt>
                <c:pt idx="39">
                  <c:v>0.006925420068443048</c:v>
                </c:pt>
                <c:pt idx="40">
                  <c:v>0.0036358455359325956</c:v>
                </c:pt>
                <c:pt idx="41">
                  <c:v>0.0017735831882598055</c:v>
                </c:pt>
                <c:pt idx="42">
                  <c:v>0.0008023352518318154</c:v>
                </c:pt>
                <c:pt idx="43">
                  <c:v>0.0003358612682086675</c:v>
                </c:pt>
                <c:pt idx="44">
                  <c:v>0.00012976458089880309</c:v>
                </c:pt>
                <c:pt idx="45">
                  <c:v>4.613851765290789E-05</c:v>
                </c:pt>
                <c:pt idx="46">
                  <c:v>1.504516879986123E-05</c:v>
                </c:pt>
                <c:pt idx="47">
                  <c:v>4.481539642511847E-06</c:v>
                </c:pt>
                <c:pt idx="48">
                  <c:v>1.213750319846966E-06</c:v>
                </c:pt>
                <c:pt idx="49">
                  <c:v>2.9724497628905193E-07</c:v>
                </c:pt>
                <c:pt idx="50">
                  <c:v>6.539389478359131E-08</c:v>
                </c:pt>
                <c:pt idx="51">
                  <c:v>1.2822332310508172E-08</c:v>
                </c:pt>
                <c:pt idx="52">
                  <c:v>2.219249822972564E-09</c:v>
                </c:pt>
                <c:pt idx="53">
                  <c:v>3.349811053543485E-10</c:v>
                </c:pt>
                <c:pt idx="54">
                  <c:v>4.34234766200081E-11</c:v>
                </c:pt>
                <c:pt idx="55">
                  <c:v>4.737106540364541E-12</c:v>
                </c:pt>
                <c:pt idx="56">
                  <c:v>4.229559411039761E-13</c:v>
                </c:pt>
                <c:pt idx="57">
                  <c:v>2.968111867396318E-14</c:v>
                </c:pt>
                <c:pt idx="58">
                  <c:v>1.535230276239472E-15</c:v>
                </c:pt>
                <c:pt idx="59">
                  <c:v>5.204170427930441E-17</c:v>
                </c:pt>
                <c:pt idx="60">
                  <c:v>8.67361737988405E-19</c:v>
                </c:pt>
              </c:numCache>
            </c:numRef>
          </c:val>
        </c:ser>
        <c:axId val="39185690"/>
        <c:axId val="17126891"/>
      </c:barChart>
      <c:catAx>
        <c:axId val="3918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k+1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26891"/>
        <c:crosses val="autoZero"/>
        <c:auto val="1"/>
        <c:lblOffset val="100"/>
        <c:noMultiLvlLbl val="0"/>
      </c:catAx>
      <c:valAx>
        <c:axId val="17126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85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Tabelle1!$C$21</c:f>
              <c:strCache>
                <c:ptCount val="1"/>
                <c:pt idx="0">
                  <c:v>P(X=k)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Tabelle1!$C$22:$C$82</c:f>
              <c:numCache>
                <c:ptCount val="61"/>
                <c:pt idx="0">
                  <c:v>8.67361737988405E-19</c:v>
                </c:pt>
                <c:pt idx="1">
                  <c:v>5.204170427930441E-17</c:v>
                </c:pt>
                <c:pt idx="2">
                  <c:v>1.535230276239472E-15</c:v>
                </c:pt>
                <c:pt idx="3">
                  <c:v>2.968111867396318E-14</c:v>
                </c:pt>
                <c:pt idx="4">
                  <c:v>4.229559411039761E-13</c:v>
                </c:pt>
                <c:pt idx="5">
                  <c:v>4.737106540364541E-12</c:v>
                </c:pt>
                <c:pt idx="6">
                  <c:v>4.34234766200081E-11</c:v>
                </c:pt>
                <c:pt idx="7">
                  <c:v>3.349811053543485E-10</c:v>
                </c:pt>
                <c:pt idx="8">
                  <c:v>2.219249822972564E-09</c:v>
                </c:pt>
                <c:pt idx="9">
                  <c:v>1.2822332310508172E-08</c:v>
                </c:pt>
                <c:pt idx="10">
                  <c:v>6.539389478359131E-08</c:v>
                </c:pt>
                <c:pt idx="11">
                  <c:v>2.9724497628905193E-07</c:v>
                </c:pt>
                <c:pt idx="12">
                  <c:v>1.213750319846966E-06</c:v>
                </c:pt>
                <c:pt idx="13">
                  <c:v>4.481539642511847E-06</c:v>
                </c:pt>
                <c:pt idx="14">
                  <c:v>1.504516879986123E-05</c:v>
                </c:pt>
                <c:pt idx="15">
                  <c:v>4.613851765290789E-05</c:v>
                </c:pt>
                <c:pt idx="16">
                  <c:v>0.00012976458089880309</c:v>
                </c:pt>
                <c:pt idx="17">
                  <c:v>0.0003358612682086675</c:v>
                </c:pt>
                <c:pt idx="18">
                  <c:v>0.0008023352518318154</c:v>
                </c:pt>
                <c:pt idx="19">
                  <c:v>0.0017735831882598055</c:v>
                </c:pt>
                <c:pt idx="20">
                  <c:v>0.0036358455359325956</c:v>
                </c:pt>
                <c:pt idx="21">
                  <c:v>0.006925420068443048</c:v>
                </c:pt>
                <c:pt idx="22">
                  <c:v>0.012276881030421747</c:v>
                </c:pt>
                <c:pt idx="23">
                  <c:v>0.02028354257200118</c:v>
                </c:pt>
                <c:pt idx="24">
                  <c:v>0.0312704614651685</c:v>
                </c:pt>
                <c:pt idx="25">
                  <c:v>0.045029464509842625</c:v>
                </c:pt>
                <c:pt idx="26">
                  <c:v>0.060616586840172806</c:v>
                </c:pt>
                <c:pt idx="27">
                  <c:v>0.07633199824318052</c:v>
                </c:pt>
                <c:pt idx="28">
                  <c:v>0.08996271221517714</c:v>
                </c:pt>
                <c:pt idx="29">
                  <c:v>0.09926919968571223</c:v>
                </c:pt>
                <c:pt idx="30">
                  <c:v>0.10257817300856972</c:v>
                </c:pt>
                <c:pt idx="31">
                  <c:v>0.09926919968571223</c:v>
                </c:pt>
                <c:pt idx="32">
                  <c:v>0.08996271221517714</c:v>
                </c:pt>
                <c:pt idx="33">
                  <c:v>0.07633199824318052</c:v>
                </c:pt>
                <c:pt idx="34">
                  <c:v>0.060616586840172806</c:v>
                </c:pt>
                <c:pt idx="35">
                  <c:v>0.045029464509842625</c:v>
                </c:pt>
                <c:pt idx="36">
                  <c:v>0.0312704614651685</c:v>
                </c:pt>
                <c:pt idx="37">
                  <c:v>0.02028354257200118</c:v>
                </c:pt>
                <c:pt idx="38">
                  <c:v>0.012276881030421747</c:v>
                </c:pt>
                <c:pt idx="39">
                  <c:v>0.006925420068443048</c:v>
                </c:pt>
                <c:pt idx="40">
                  <c:v>0.0036358455359325956</c:v>
                </c:pt>
                <c:pt idx="41">
                  <c:v>0.0017735831882598055</c:v>
                </c:pt>
                <c:pt idx="42">
                  <c:v>0.0008023352518318154</c:v>
                </c:pt>
                <c:pt idx="43">
                  <c:v>0.0003358612682086675</c:v>
                </c:pt>
                <c:pt idx="44">
                  <c:v>0.00012976458089880309</c:v>
                </c:pt>
                <c:pt idx="45">
                  <c:v>4.613851765290789E-05</c:v>
                </c:pt>
                <c:pt idx="46">
                  <c:v>1.504516879986123E-05</c:v>
                </c:pt>
                <c:pt idx="47">
                  <c:v>4.481539642511847E-06</c:v>
                </c:pt>
                <c:pt idx="48">
                  <c:v>1.213750319846966E-06</c:v>
                </c:pt>
                <c:pt idx="49">
                  <c:v>2.9724497628905193E-07</c:v>
                </c:pt>
                <c:pt idx="50">
                  <c:v>6.539389478359131E-08</c:v>
                </c:pt>
                <c:pt idx="51">
                  <c:v>1.2822332310508172E-08</c:v>
                </c:pt>
                <c:pt idx="52">
                  <c:v>2.219249822972564E-09</c:v>
                </c:pt>
                <c:pt idx="53">
                  <c:v>3.349811053543485E-10</c:v>
                </c:pt>
                <c:pt idx="54">
                  <c:v>4.34234766200081E-11</c:v>
                </c:pt>
                <c:pt idx="55">
                  <c:v>4.737106540364541E-12</c:v>
                </c:pt>
                <c:pt idx="56">
                  <c:v>4.229559411039761E-13</c:v>
                </c:pt>
                <c:pt idx="57">
                  <c:v>2.968111867396318E-14</c:v>
                </c:pt>
                <c:pt idx="58">
                  <c:v>1.535230276239472E-15</c:v>
                </c:pt>
                <c:pt idx="59">
                  <c:v>5.204170427930441E-17</c:v>
                </c:pt>
                <c:pt idx="60">
                  <c:v>8.67361737988405E-19</c:v>
                </c:pt>
              </c:numCache>
            </c:numRef>
          </c:val>
        </c:ser>
        <c:ser>
          <c:idx val="1"/>
          <c:order val="1"/>
          <c:tx>
            <c:strRef>
              <c:f>Tabelle1!$D$21</c:f>
              <c:strCache>
                <c:ptCount val="1"/>
                <c:pt idx="0">
                  <c:v>P(X≤k)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Tabelle1!$D$22:$D$82</c:f>
              <c:numCache>
                <c:ptCount val="61"/>
                <c:pt idx="0">
                  <c:v>8.67361737988405E-19</c:v>
                </c:pt>
                <c:pt idx="1">
                  <c:v>5.2909066017292814E-17</c:v>
                </c:pt>
                <c:pt idx="2">
                  <c:v>1.5881393422567647E-15</c:v>
                </c:pt>
                <c:pt idx="3">
                  <c:v>3.126925801621995E-14</c:v>
                </c:pt>
                <c:pt idx="4">
                  <c:v>4.5422519912019606E-13</c:v>
                </c:pt>
                <c:pt idx="5">
                  <c:v>5.191331739484737E-12</c:v>
                </c:pt>
                <c:pt idx="6">
                  <c:v>4.8614808359492834E-11</c:v>
                </c:pt>
                <c:pt idx="7">
                  <c:v>3.835959137138413E-10</c:v>
                </c:pt>
                <c:pt idx="8">
                  <c:v>2.602845736686405E-09</c:v>
                </c:pt>
                <c:pt idx="9">
                  <c:v>1.5425178047194576E-08</c:v>
                </c:pt>
                <c:pt idx="10">
                  <c:v>8.081907283078589E-08</c:v>
                </c:pt>
                <c:pt idx="11">
                  <c:v>3.780640491198378E-07</c:v>
                </c:pt>
                <c:pt idx="12">
                  <c:v>1.5918143689668038E-06</c:v>
                </c:pt>
                <c:pt idx="13">
                  <c:v>6.073354011478651E-06</c:v>
                </c:pt>
                <c:pt idx="14">
                  <c:v>2.111852281133988E-05</c:v>
                </c:pt>
                <c:pt idx="15">
                  <c:v>6.725704046424777E-05</c:v>
                </c:pt>
                <c:pt idx="16">
                  <c:v>0.00019702162136305085</c:v>
                </c:pt>
                <c:pt idx="17">
                  <c:v>0.0005328828895717183</c:v>
                </c:pt>
                <c:pt idx="18">
                  <c:v>0.0013352181414035338</c:v>
                </c:pt>
                <c:pt idx="19">
                  <c:v>0.0031088013296633396</c:v>
                </c:pt>
                <c:pt idx="20">
                  <c:v>0.006744646865595935</c:v>
                </c:pt>
                <c:pt idx="21">
                  <c:v>0.013670066934038983</c:v>
                </c:pt>
                <c:pt idx="22">
                  <c:v>0.02594694796446073</c:v>
                </c:pt>
                <c:pt idx="23">
                  <c:v>0.046230490536461916</c:v>
                </c:pt>
                <c:pt idx="24">
                  <c:v>0.07750095200163042</c:v>
                </c:pt>
                <c:pt idx="25">
                  <c:v>0.12253041651147303</c:v>
                </c:pt>
                <c:pt idx="26">
                  <c:v>0.18314700335164585</c:v>
                </c:pt>
                <c:pt idx="27">
                  <c:v>0.2594790015948264</c:v>
                </c:pt>
                <c:pt idx="28">
                  <c:v>0.34944171381000355</c:v>
                </c:pt>
                <c:pt idx="29">
                  <c:v>0.4487109134957158</c:v>
                </c:pt>
                <c:pt idx="30">
                  <c:v>0.5512890865042855</c:v>
                </c:pt>
                <c:pt idx="31">
                  <c:v>0.6505582861899978</c:v>
                </c:pt>
                <c:pt idx="32">
                  <c:v>0.7405209984051749</c:v>
                </c:pt>
                <c:pt idx="33">
                  <c:v>0.8168529966483554</c:v>
                </c:pt>
                <c:pt idx="34">
                  <c:v>0.8774695834885282</c:v>
                </c:pt>
                <c:pt idx="35">
                  <c:v>0.9224990479983708</c:v>
                </c:pt>
                <c:pt idx="36">
                  <c:v>0.9537695094635393</c:v>
                </c:pt>
                <c:pt idx="37">
                  <c:v>0.9740530520355405</c:v>
                </c:pt>
                <c:pt idx="38">
                  <c:v>0.9863299330659623</c:v>
                </c:pt>
                <c:pt idx="39">
                  <c:v>0.9932553531344054</c:v>
                </c:pt>
                <c:pt idx="40">
                  <c:v>0.9968911986703379</c:v>
                </c:pt>
                <c:pt idx="41">
                  <c:v>0.9986647818585977</c:v>
                </c:pt>
                <c:pt idx="42">
                  <c:v>0.9994671171104296</c:v>
                </c:pt>
                <c:pt idx="43">
                  <c:v>0.9998029783786382</c:v>
                </c:pt>
                <c:pt idx="44">
                  <c:v>0.9999327429595369</c:v>
                </c:pt>
                <c:pt idx="45">
                  <c:v>0.9999788814771898</c:v>
                </c:pt>
                <c:pt idx="46">
                  <c:v>0.9999939266459897</c:v>
                </c:pt>
                <c:pt idx="47">
                  <c:v>0.9999984081856322</c:v>
                </c:pt>
                <c:pt idx="48">
                  <c:v>0.999999621935952</c:v>
                </c:pt>
                <c:pt idx="49">
                  <c:v>0.9999999191809283</c:v>
                </c:pt>
                <c:pt idx="50">
                  <c:v>0.9999999845748231</c:v>
                </c:pt>
                <c:pt idx="51">
                  <c:v>0.9999999973971554</c:v>
                </c:pt>
                <c:pt idx="52">
                  <c:v>0.9999999996164052</c:v>
                </c:pt>
                <c:pt idx="53">
                  <c:v>0.9999999999513863</c:v>
                </c:pt>
                <c:pt idx="54">
                  <c:v>0.9999999999948098</c:v>
                </c:pt>
                <c:pt idx="55">
                  <c:v>0.9999999999995469</c:v>
                </c:pt>
                <c:pt idx="56">
                  <c:v>0.9999999999999699</c:v>
                </c:pt>
                <c:pt idx="57">
                  <c:v>0.9999999999999996</c:v>
                </c:pt>
                <c:pt idx="58">
                  <c:v>1.000000000000001</c:v>
                </c:pt>
                <c:pt idx="59">
                  <c:v>1.000000000000001</c:v>
                </c:pt>
                <c:pt idx="60">
                  <c:v>1.000000000000001</c:v>
                </c:pt>
              </c:numCache>
            </c:numRef>
          </c:val>
        </c:ser>
        <c:axId val="19924292"/>
        <c:axId val="45100901"/>
      </c:barChart>
      <c:catAx>
        <c:axId val="19924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k+1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P(X=k); P(X&lt;=k)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24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15</xdr:row>
      <xdr:rowOff>28575</xdr:rowOff>
    </xdr:from>
    <xdr:to>
      <xdr:col>3</xdr:col>
      <xdr:colOff>342900</xdr:colOff>
      <xdr:row>18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57450"/>
          <a:ext cx="20478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38100</xdr:rowOff>
    </xdr:from>
    <xdr:to>
      <xdr:col>11</xdr:col>
      <xdr:colOff>752475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9429750" cy="2095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43575"/>
    <xdr:graphicFrame>
      <xdr:nvGraphicFramePr>
        <xdr:cNvPr id="1" name="Shape 1025"/>
        <xdr:cNvGraphicFramePr/>
      </xdr:nvGraphicFramePr>
      <xdr:xfrm>
        <a:off x="0" y="0"/>
        <a:ext cx="92583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43575"/>
    <xdr:graphicFrame>
      <xdr:nvGraphicFramePr>
        <xdr:cNvPr id="1" name="Shape 1025"/>
        <xdr:cNvGraphicFramePr/>
      </xdr:nvGraphicFramePr>
      <xdr:xfrm>
        <a:off x="0" y="0"/>
        <a:ext cx="92583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15</xdr:row>
      <xdr:rowOff>28575</xdr:rowOff>
    </xdr:from>
    <xdr:to>
      <xdr:col>3</xdr:col>
      <xdr:colOff>342900</xdr:colOff>
      <xdr:row>18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57450"/>
          <a:ext cx="20478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38100</xdr:rowOff>
    </xdr:from>
    <xdr:to>
      <xdr:col>12</xdr:col>
      <xdr:colOff>228600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9429750" cy="2095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142875</xdr:colOff>
      <xdr:row>39</xdr:row>
      <xdr:rowOff>19050</xdr:rowOff>
    </xdr:from>
    <xdr:to>
      <xdr:col>11</xdr:col>
      <xdr:colOff>47625</xdr:colOff>
      <xdr:row>42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6334125"/>
          <a:ext cx="56102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15</xdr:row>
      <xdr:rowOff>28575</xdr:rowOff>
    </xdr:from>
    <xdr:to>
      <xdr:col>3</xdr:col>
      <xdr:colOff>342900</xdr:colOff>
      <xdr:row>18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57450"/>
          <a:ext cx="20478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38100</xdr:rowOff>
    </xdr:from>
    <xdr:to>
      <xdr:col>12</xdr:col>
      <xdr:colOff>19050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9429750" cy="2095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15</xdr:row>
      <xdr:rowOff>28575</xdr:rowOff>
    </xdr:from>
    <xdr:to>
      <xdr:col>3</xdr:col>
      <xdr:colOff>342900</xdr:colOff>
      <xdr:row>18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57450"/>
          <a:ext cx="20478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38100</xdr:rowOff>
    </xdr:from>
    <xdr:to>
      <xdr:col>12</xdr:col>
      <xdr:colOff>228600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9429750" cy="2095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G82"/>
  <sheetViews>
    <sheetView workbookViewId="0" topLeftCell="A10">
      <selection activeCell="C21" sqref="C21:C82"/>
    </sheetView>
  </sheetViews>
  <sheetFormatPr defaultColWidth="11.421875" defaultRowHeight="12.75"/>
  <cols>
    <col min="1" max="1" width="3.28125" style="0" customWidth="1"/>
    <col min="2" max="2" width="8.57421875" style="0" customWidth="1"/>
    <col min="3" max="3" width="17.00390625" style="0" customWidth="1"/>
    <col min="4" max="4" width="15.421875" style="0" customWidth="1"/>
    <col min="5" max="5" width="15.00390625" style="0" customWidth="1"/>
    <col min="7" max="7" width="14.00390625" style="0" customWidth="1"/>
    <col min="9" max="9" width="8.57421875" style="0" customWidth="1"/>
    <col min="10" max="10" width="12.7109375" style="0" customWidth="1"/>
    <col min="11" max="11" width="16.00390625" style="0" customWidth="1"/>
  </cols>
  <sheetData>
    <row r="17" spans="5:7" ht="12.75">
      <c r="E17" s="1">
        <v>0.5</v>
      </c>
      <c r="G17" s="2">
        <v>60</v>
      </c>
    </row>
    <row r="21" spans="2:5" ht="12.75">
      <c r="B21" s="4" t="s">
        <v>0</v>
      </c>
      <c r="C21" s="4" t="s">
        <v>1</v>
      </c>
      <c r="D21" s="4" t="s">
        <v>24</v>
      </c>
      <c r="E21" s="4" t="s">
        <v>25</v>
      </c>
    </row>
    <row r="22" spans="2:5" ht="12.75">
      <c r="B22" s="3">
        <v>0</v>
      </c>
      <c r="C22">
        <f>BINOMDIST(B22,$G$17,$E$17,0)</f>
        <v>8.67361737988405E-19</v>
      </c>
      <c r="D22">
        <f>BINOMDIST(B22,$G$17,$E$17,1)</f>
        <v>8.67361737988405E-19</v>
      </c>
      <c r="E22">
        <f>COMBIN($G$17,B22)</f>
        <v>1</v>
      </c>
    </row>
    <row r="23" spans="2:5" ht="12.75">
      <c r="B23" s="3">
        <v>1</v>
      </c>
      <c r="C23">
        <f aca="true" t="shared" si="0" ref="C23:C82">BINOMDIST(B23,$G$17,$E$17,0)</f>
        <v>5.204170427930441E-17</v>
      </c>
      <c r="D23">
        <f aca="true" t="shared" si="1" ref="D23:D82">BINOMDIST(B23,$G$17,$E$17,1)</f>
        <v>5.2909066017292814E-17</v>
      </c>
      <c r="E23">
        <f aca="true" t="shared" si="2" ref="E23:E82">COMBIN($G$17,B23)</f>
        <v>60</v>
      </c>
    </row>
    <row r="24" spans="2:5" ht="12.75">
      <c r="B24" s="3">
        <v>2</v>
      </c>
      <c r="C24">
        <f t="shared" si="0"/>
        <v>1.535230276239472E-15</v>
      </c>
      <c r="D24">
        <f t="shared" si="1"/>
        <v>1.5881393422567647E-15</v>
      </c>
      <c r="E24">
        <f t="shared" si="2"/>
        <v>1770</v>
      </c>
    </row>
    <row r="25" spans="2:5" ht="12.75">
      <c r="B25" s="3">
        <v>3</v>
      </c>
      <c r="C25">
        <f t="shared" si="0"/>
        <v>2.968111867396318E-14</v>
      </c>
      <c r="D25">
        <f t="shared" si="1"/>
        <v>3.126925801621995E-14</v>
      </c>
      <c r="E25">
        <f t="shared" si="2"/>
        <v>34220</v>
      </c>
    </row>
    <row r="26" spans="2:5" ht="12.75">
      <c r="B26" s="3">
        <v>4</v>
      </c>
      <c r="C26">
        <f t="shared" si="0"/>
        <v>4.229559411039761E-13</v>
      </c>
      <c r="D26">
        <f t="shared" si="1"/>
        <v>4.5422519912019606E-13</v>
      </c>
      <c r="E26">
        <f t="shared" si="2"/>
        <v>487635</v>
      </c>
    </row>
    <row r="27" spans="2:5" ht="12.75">
      <c r="B27" s="3">
        <v>5</v>
      </c>
      <c r="C27">
        <f t="shared" si="0"/>
        <v>4.737106540364541E-12</v>
      </c>
      <c r="D27">
        <f t="shared" si="1"/>
        <v>5.191331739484737E-12</v>
      </c>
      <c r="E27">
        <f t="shared" si="2"/>
        <v>5461512.000000001</v>
      </c>
    </row>
    <row r="28" spans="2:5" ht="12.75">
      <c r="B28" s="3">
        <v>6</v>
      </c>
      <c r="C28">
        <f t="shared" si="0"/>
        <v>4.34234766200081E-11</v>
      </c>
      <c r="D28">
        <f t="shared" si="1"/>
        <v>4.8614808359492834E-11</v>
      </c>
      <c r="E28">
        <f t="shared" si="2"/>
        <v>50063860.000000015</v>
      </c>
    </row>
    <row r="29" spans="2:5" ht="12.75">
      <c r="B29" s="3">
        <v>7</v>
      </c>
      <c r="C29">
        <f t="shared" si="0"/>
        <v>3.349811053543485E-10</v>
      </c>
      <c r="D29">
        <f t="shared" si="1"/>
        <v>3.835959137138413E-10</v>
      </c>
      <c r="E29">
        <f t="shared" si="2"/>
        <v>386206919.9999999</v>
      </c>
    </row>
    <row r="30" spans="2:5" ht="12.75">
      <c r="B30" s="3">
        <v>8</v>
      </c>
      <c r="C30">
        <f t="shared" si="0"/>
        <v>2.219249822972564E-09</v>
      </c>
      <c r="D30">
        <f t="shared" si="1"/>
        <v>2.602845736686405E-09</v>
      </c>
      <c r="E30">
        <f t="shared" si="2"/>
        <v>2558620845.0000005</v>
      </c>
    </row>
    <row r="31" spans="2:5" ht="12.75">
      <c r="B31" s="3">
        <v>9</v>
      </c>
      <c r="C31">
        <f t="shared" si="0"/>
        <v>1.2822332310508172E-08</v>
      </c>
      <c r="D31">
        <f t="shared" si="1"/>
        <v>1.5425178047194576E-08</v>
      </c>
      <c r="E31">
        <f t="shared" si="2"/>
        <v>14783142660.000006</v>
      </c>
    </row>
    <row r="32" spans="2:5" ht="12.75">
      <c r="B32" s="3">
        <v>10</v>
      </c>
      <c r="C32">
        <f t="shared" si="0"/>
        <v>6.539389478359131E-08</v>
      </c>
      <c r="D32">
        <f t="shared" si="1"/>
        <v>8.081907283078589E-08</v>
      </c>
      <c r="E32">
        <f t="shared" si="2"/>
        <v>75394027566</v>
      </c>
    </row>
    <row r="33" spans="2:5" ht="12.75">
      <c r="B33" s="3">
        <v>11</v>
      </c>
      <c r="C33">
        <f t="shared" si="0"/>
        <v>2.9724497628905193E-07</v>
      </c>
      <c r="D33">
        <f t="shared" si="1"/>
        <v>3.780640491198378E-07</v>
      </c>
      <c r="E33">
        <f t="shared" si="2"/>
        <v>342700125300</v>
      </c>
    </row>
    <row r="34" spans="2:5" ht="12.75">
      <c r="B34" s="3">
        <v>12</v>
      </c>
      <c r="C34">
        <f t="shared" si="0"/>
        <v>1.213750319846966E-06</v>
      </c>
      <c r="D34">
        <f t="shared" si="1"/>
        <v>1.5918143689668038E-06</v>
      </c>
      <c r="E34">
        <f t="shared" si="2"/>
        <v>1399358844975.0007</v>
      </c>
    </row>
    <row r="35" spans="2:5" ht="12.75">
      <c r="B35" s="3">
        <v>13</v>
      </c>
      <c r="C35">
        <f t="shared" si="0"/>
        <v>4.481539642511847E-06</v>
      </c>
      <c r="D35">
        <f t="shared" si="1"/>
        <v>6.073354011478651E-06</v>
      </c>
      <c r="E35">
        <f t="shared" si="2"/>
        <v>5166863427599.998</v>
      </c>
    </row>
    <row r="36" spans="2:5" ht="12.75">
      <c r="B36" s="3">
        <v>14</v>
      </c>
      <c r="C36">
        <f t="shared" si="0"/>
        <v>1.504516879986123E-05</v>
      </c>
      <c r="D36">
        <f t="shared" si="1"/>
        <v>2.111852281133988E-05</v>
      </c>
      <c r="E36">
        <f t="shared" si="2"/>
        <v>17345898649800</v>
      </c>
    </row>
    <row r="37" spans="2:5" ht="12.75">
      <c r="B37" s="3">
        <v>15</v>
      </c>
      <c r="C37">
        <f t="shared" si="0"/>
        <v>4.613851765290789E-05</v>
      </c>
      <c r="D37">
        <f t="shared" si="1"/>
        <v>6.725704046424777E-05</v>
      </c>
      <c r="E37">
        <f t="shared" si="2"/>
        <v>53194089192720.04</v>
      </c>
    </row>
    <row r="38" spans="2:5" ht="12.75">
      <c r="B38" s="3">
        <v>16</v>
      </c>
      <c r="C38">
        <f t="shared" si="0"/>
        <v>0.00012976458089880309</v>
      </c>
      <c r="D38">
        <f t="shared" si="1"/>
        <v>0.00019702162136305085</v>
      </c>
      <c r="E38">
        <f t="shared" si="2"/>
        <v>149608375854524.97</v>
      </c>
    </row>
    <row r="39" spans="2:5" ht="12.75">
      <c r="B39" s="3">
        <v>17</v>
      </c>
      <c r="C39">
        <f t="shared" si="0"/>
        <v>0.0003358612682086675</v>
      </c>
      <c r="D39">
        <f t="shared" si="1"/>
        <v>0.0005328828895717183</v>
      </c>
      <c r="E39">
        <f t="shared" si="2"/>
        <v>387221678682300</v>
      </c>
    </row>
    <row r="40" spans="2:5" ht="12.75">
      <c r="B40" s="3">
        <v>18</v>
      </c>
      <c r="C40">
        <f t="shared" si="0"/>
        <v>0.0008023352518318154</v>
      </c>
      <c r="D40">
        <f t="shared" si="1"/>
        <v>0.0013352181414035338</v>
      </c>
      <c r="E40">
        <f t="shared" si="2"/>
        <v>925029565741050</v>
      </c>
    </row>
    <row r="41" spans="2:5" ht="12.75">
      <c r="B41" s="3">
        <v>19</v>
      </c>
      <c r="C41">
        <f t="shared" si="0"/>
        <v>0.0017735831882598055</v>
      </c>
      <c r="D41">
        <f t="shared" si="1"/>
        <v>0.0031088013296633396</v>
      </c>
      <c r="E41">
        <f t="shared" si="2"/>
        <v>2044802197953900</v>
      </c>
    </row>
    <row r="42" spans="2:5" ht="12.75">
      <c r="B42" s="3">
        <v>20</v>
      </c>
      <c r="C42">
        <f t="shared" si="0"/>
        <v>0.0036358455359325956</v>
      </c>
      <c r="D42">
        <f t="shared" si="1"/>
        <v>0.006744646865595935</v>
      </c>
      <c r="E42">
        <f t="shared" si="2"/>
        <v>4191844505805496</v>
      </c>
    </row>
    <row r="43" spans="2:5" ht="12.75">
      <c r="B43" s="3">
        <v>21</v>
      </c>
      <c r="C43">
        <f t="shared" si="0"/>
        <v>0.006925420068443048</v>
      </c>
      <c r="D43">
        <f t="shared" si="1"/>
        <v>0.013670066934038983</v>
      </c>
      <c r="E43">
        <f t="shared" si="2"/>
        <v>7984465725343797</v>
      </c>
    </row>
    <row r="44" spans="2:5" ht="12.75">
      <c r="B44" s="9">
        <v>22</v>
      </c>
      <c r="C44" s="10">
        <f t="shared" si="0"/>
        <v>0.012276881030421747</v>
      </c>
      <c r="D44" s="10">
        <f t="shared" si="1"/>
        <v>0.02594694796446073</v>
      </c>
      <c r="E44">
        <f t="shared" si="2"/>
        <v>14154280149473096</v>
      </c>
    </row>
    <row r="45" spans="2:5" ht="12.75">
      <c r="B45" s="9">
        <v>23</v>
      </c>
      <c r="C45" s="10">
        <f t="shared" si="0"/>
        <v>0.02028354257200118</v>
      </c>
      <c r="D45" s="10">
        <f t="shared" si="1"/>
        <v>0.046230490536461916</v>
      </c>
      <c r="E45">
        <f t="shared" si="2"/>
        <v>23385332420868590</v>
      </c>
    </row>
    <row r="46" spans="2:5" ht="12.75">
      <c r="B46" s="9">
        <v>24</v>
      </c>
      <c r="C46" s="10">
        <f t="shared" si="0"/>
        <v>0.0312704614651685</v>
      </c>
      <c r="D46" s="10">
        <f t="shared" si="1"/>
        <v>0.07750095200163042</v>
      </c>
      <c r="E46">
        <f t="shared" si="2"/>
        <v>36052387482172424</v>
      </c>
    </row>
    <row r="47" spans="2:5" ht="12.75">
      <c r="B47" s="9">
        <v>25</v>
      </c>
      <c r="C47" s="10">
        <f t="shared" si="0"/>
        <v>0.045029464509842625</v>
      </c>
      <c r="D47" s="10">
        <f t="shared" si="1"/>
        <v>0.12253041651147303</v>
      </c>
      <c r="E47">
        <f t="shared" si="2"/>
        <v>51915437974328290</v>
      </c>
    </row>
    <row r="48" spans="2:5" ht="12.75">
      <c r="B48" s="9">
        <v>26</v>
      </c>
      <c r="C48" s="10">
        <f t="shared" si="0"/>
        <v>0.060616586840172806</v>
      </c>
      <c r="D48" s="10">
        <f t="shared" si="1"/>
        <v>0.18314700335164585</v>
      </c>
      <c r="E48">
        <f t="shared" si="2"/>
        <v>69886166503903490</v>
      </c>
    </row>
    <row r="49" spans="2:5" ht="12.75">
      <c r="B49" s="9">
        <v>27</v>
      </c>
      <c r="C49" s="10">
        <f t="shared" si="0"/>
        <v>0.07633199824318052</v>
      </c>
      <c r="D49" s="10">
        <f t="shared" si="1"/>
        <v>0.2594790015948264</v>
      </c>
      <c r="E49">
        <f t="shared" si="2"/>
        <v>88004802264174720</v>
      </c>
    </row>
    <row r="50" spans="2:5" ht="12.75">
      <c r="B50" s="9">
        <v>28</v>
      </c>
      <c r="C50" s="10">
        <f t="shared" si="0"/>
        <v>0.08996271221517714</v>
      </c>
      <c r="D50" s="10">
        <f t="shared" si="1"/>
        <v>0.34944171381000355</v>
      </c>
      <c r="E50">
        <f t="shared" si="2"/>
        <v>1.0371994552563462E+17</v>
      </c>
    </row>
    <row r="51" spans="2:5" ht="12.75">
      <c r="B51" s="9">
        <v>29</v>
      </c>
      <c r="C51" s="10">
        <f t="shared" si="0"/>
        <v>0.09926919968571223</v>
      </c>
      <c r="D51" s="10">
        <f t="shared" si="1"/>
        <v>0.4487109134957158</v>
      </c>
      <c r="E51">
        <f t="shared" si="2"/>
        <v>1.1444959506276909E+17</v>
      </c>
    </row>
    <row r="52" spans="2:5" ht="12.75">
      <c r="B52" s="9">
        <v>30</v>
      </c>
      <c r="C52" s="10">
        <f t="shared" si="0"/>
        <v>0.10257817300856972</v>
      </c>
      <c r="D52" s="10">
        <f t="shared" si="1"/>
        <v>0.5512890865042855</v>
      </c>
      <c r="E52">
        <f t="shared" si="2"/>
        <v>1.1826458156486144E+17</v>
      </c>
    </row>
    <row r="53" spans="2:5" ht="12.75">
      <c r="B53" s="9">
        <v>31</v>
      </c>
      <c r="C53" s="10">
        <f t="shared" si="0"/>
        <v>0.09926919968571223</v>
      </c>
      <c r="D53" s="10">
        <f t="shared" si="1"/>
        <v>0.6505582861899978</v>
      </c>
      <c r="E53">
        <f>COMBIN($G$17,B53)</f>
        <v>1.1444959506276909E+17</v>
      </c>
    </row>
    <row r="54" spans="2:5" ht="12.75">
      <c r="B54" s="9">
        <v>32</v>
      </c>
      <c r="C54" s="10">
        <f t="shared" si="0"/>
        <v>0.08996271221517714</v>
      </c>
      <c r="D54" s="10">
        <f t="shared" si="1"/>
        <v>0.7405209984051749</v>
      </c>
      <c r="E54">
        <f t="shared" si="2"/>
        <v>1.0371994552563462E+17</v>
      </c>
    </row>
    <row r="55" spans="2:5" ht="12.75">
      <c r="B55" s="9">
        <v>33</v>
      </c>
      <c r="C55" s="10">
        <f t="shared" si="0"/>
        <v>0.07633199824318052</v>
      </c>
      <c r="D55" s="10">
        <f t="shared" si="1"/>
        <v>0.8168529966483554</v>
      </c>
      <c r="E55">
        <f t="shared" si="2"/>
        <v>88004802264174720</v>
      </c>
    </row>
    <row r="56" spans="2:5" ht="12.75">
      <c r="B56" s="9">
        <v>34</v>
      </c>
      <c r="C56" s="10">
        <f t="shared" si="0"/>
        <v>0.060616586840172806</v>
      </c>
      <c r="D56" s="10">
        <f t="shared" si="1"/>
        <v>0.8774695834885282</v>
      </c>
      <c r="E56">
        <f t="shared" si="2"/>
        <v>69886166503903490</v>
      </c>
    </row>
    <row r="57" spans="2:5" ht="12.75">
      <c r="B57" s="9">
        <v>35</v>
      </c>
      <c r="C57" s="10">
        <f t="shared" si="0"/>
        <v>0.045029464509842625</v>
      </c>
      <c r="D57" s="10">
        <f t="shared" si="1"/>
        <v>0.9224990479983708</v>
      </c>
      <c r="E57">
        <f t="shared" si="2"/>
        <v>51915437974328290</v>
      </c>
    </row>
    <row r="58" spans="2:5" ht="12.75">
      <c r="B58" s="9">
        <v>36</v>
      </c>
      <c r="C58" s="10">
        <f t="shared" si="0"/>
        <v>0.0312704614651685</v>
      </c>
      <c r="D58" s="10">
        <f t="shared" si="1"/>
        <v>0.9537695094635393</v>
      </c>
      <c r="E58">
        <f t="shared" si="2"/>
        <v>36052387482172424</v>
      </c>
    </row>
    <row r="59" spans="2:5" ht="12.75">
      <c r="B59" s="3">
        <v>37</v>
      </c>
      <c r="C59">
        <f t="shared" si="0"/>
        <v>0.02028354257200118</v>
      </c>
      <c r="D59">
        <f t="shared" si="1"/>
        <v>0.9740530520355405</v>
      </c>
      <c r="E59">
        <f t="shared" si="2"/>
        <v>23385332420868590</v>
      </c>
    </row>
    <row r="60" spans="2:5" ht="12.75">
      <c r="B60" s="3">
        <v>38</v>
      </c>
      <c r="C60">
        <f t="shared" si="0"/>
        <v>0.012276881030421747</v>
      </c>
      <c r="D60">
        <f t="shared" si="1"/>
        <v>0.9863299330659623</v>
      </c>
      <c r="E60">
        <f t="shared" si="2"/>
        <v>14154280149473096</v>
      </c>
    </row>
    <row r="61" spans="2:5" ht="12.75">
      <c r="B61" s="3">
        <v>39</v>
      </c>
      <c r="C61">
        <f t="shared" si="0"/>
        <v>0.006925420068443048</v>
      </c>
      <c r="D61">
        <f t="shared" si="1"/>
        <v>0.9932553531344054</v>
      </c>
      <c r="E61">
        <f t="shared" si="2"/>
        <v>7984465725343797</v>
      </c>
    </row>
    <row r="62" spans="2:5" ht="12.75">
      <c r="B62" s="3">
        <v>40</v>
      </c>
      <c r="C62">
        <f t="shared" si="0"/>
        <v>0.0036358455359325956</v>
      </c>
      <c r="D62">
        <f t="shared" si="1"/>
        <v>0.9968911986703379</v>
      </c>
      <c r="E62">
        <f t="shared" si="2"/>
        <v>4191844505805496</v>
      </c>
    </row>
    <row r="63" spans="2:5" ht="12.75">
      <c r="B63" s="3">
        <v>41</v>
      </c>
      <c r="C63">
        <f t="shared" si="0"/>
        <v>0.0017735831882598055</v>
      </c>
      <c r="D63">
        <f t="shared" si="1"/>
        <v>0.9986647818585977</v>
      </c>
      <c r="E63">
        <f t="shared" si="2"/>
        <v>2044802197953900</v>
      </c>
    </row>
    <row r="64" spans="2:5" ht="12.75">
      <c r="B64" s="3">
        <v>42</v>
      </c>
      <c r="C64">
        <f t="shared" si="0"/>
        <v>0.0008023352518318154</v>
      </c>
      <c r="D64">
        <f t="shared" si="1"/>
        <v>0.9994671171104296</v>
      </c>
      <c r="E64">
        <f t="shared" si="2"/>
        <v>925029565741050</v>
      </c>
    </row>
    <row r="65" spans="2:5" ht="12.75">
      <c r="B65" s="3">
        <v>43</v>
      </c>
      <c r="C65">
        <f t="shared" si="0"/>
        <v>0.0003358612682086675</v>
      </c>
      <c r="D65">
        <f t="shared" si="1"/>
        <v>0.9998029783786382</v>
      </c>
      <c r="E65">
        <f t="shared" si="2"/>
        <v>387221678682300</v>
      </c>
    </row>
    <row r="66" spans="2:5" ht="12.75">
      <c r="B66" s="3">
        <v>44</v>
      </c>
      <c r="C66">
        <f t="shared" si="0"/>
        <v>0.00012976458089880309</v>
      </c>
      <c r="D66">
        <f t="shared" si="1"/>
        <v>0.9999327429595369</v>
      </c>
      <c r="E66">
        <f t="shared" si="2"/>
        <v>149608375854524.97</v>
      </c>
    </row>
    <row r="67" spans="2:5" ht="12.75">
      <c r="B67" s="3">
        <v>45</v>
      </c>
      <c r="C67">
        <f t="shared" si="0"/>
        <v>4.613851765290789E-05</v>
      </c>
      <c r="D67">
        <f t="shared" si="1"/>
        <v>0.9999788814771898</v>
      </c>
      <c r="E67">
        <f t="shared" si="2"/>
        <v>53194089192720.04</v>
      </c>
    </row>
    <row r="68" spans="2:5" ht="12.75">
      <c r="B68" s="3">
        <v>46</v>
      </c>
      <c r="C68">
        <f t="shared" si="0"/>
        <v>1.504516879986123E-05</v>
      </c>
      <c r="D68">
        <f t="shared" si="1"/>
        <v>0.9999939266459897</v>
      </c>
      <c r="E68">
        <f t="shared" si="2"/>
        <v>17345898649800</v>
      </c>
    </row>
    <row r="69" spans="2:5" ht="12.75">
      <c r="B69" s="3">
        <v>47</v>
      </c>
      <c r="C69">
        <f t="shared" si="0"/>
        <v>4.481539642511847E-06</v>
      </c>
      <c r="D69">
        <f t="shared" si="1"/>
        <v>0.9999984081856322</v>
      </c>
      <c r="E69">
        <f t="shared" si="2"/>
        <v>5166863427599.998</v>
      </c>
    </row>
    <row r="70" spans="2:5" ht="12.75">
      <c r="B70" s="3">
        <v>48</v>
      </c>
      <c r="C70">
        <f t="shared" si="0"/>
        <v>1.213750319846966E-06</v>
      </c>
      <c r="D70">
        <f t="shared" si="1"/>
        <v>0.999999621935952</v>
      </c>
      <c r="E70">
        <f t="shared" si="2"/>
        <v>1399358844975.0007</v>
      </c>
    </row>
    <row r="71" spans="2:5" ht="12.75">
      <c r="B71" s="3">
        <v>49</v>
      </c>
      <c r="C71">
        <f t="shared" si="0"/>
        <v>2.9724497628905193E-07</v>
      </c>
      <c r="D71">
        <f t="shared" si="1"/>
        <v>0.9999999191809283</v>
      </c>
      <c r="E71">
        <f t="shared" si="2"/>
        <v>342700125300</v>
      </c>
    </row>
    <row r="72" spans="2:5" ht="12.75">
      <c r="B72" s="3">
        <v>50</v>
      </c>
      <c r="C72">
        <f t="shared" si="0"/>
        <v>6.539389478359131E-08</v>
      </c>
      <c r="D72">
        <f t="shared" si="1"/>
        <v>0.9999999845748231</v>
      </c>
      <c r="E72">
        <f t="shared" si="2"/>
        <v>75394027566</v>
      </c>
    </row>
    <row r="73" spans="2:5" ht="12.75">
      <c r="B73" s="3">
        <v>51</v>
      </c>
      <c r="C73">
        <f t="shared" si="0"/>
        <v>1.2822332310508172E-08</v>
      </c>
      <c r="D73">
        <f t="shared" si="1"/>
        <v>0.9999999973971554</v>
      </c>
      <c r="E73">
        <f t="shared" si="2"/>
        <v>14783142660.000006</v>
      </c>
    </row>
    <row r="74" spans="2:5" ht="12.75">
      <c r="B74" s="3">
        <v>52</v>
      </c>
      <c r="C74">
        <f t="shared" si="0"/>
        <v>2.219249822972564E-09</v>
      </c>
      <c r="D74">
        <f t="shared" si="1"/>
        <v>0.9999999996164052</v>
      </c>
      <c r="E74">
        <f t="shared" si="2"/>
        <v>2558620845.0000005</v>
      </c>
    </row>
    <row r="75" spans="2:5" ht="12.75">
      <c r="B75" s="3">
        <v>53</v>
      </c>
      <c r="C75">
        <f t="shared" si="0"/>
        <v>3.349811053543485E-10</v>
      </c>
      <c r="D75">
        <f t="shared" si="1"/>
        <v>0.9999999999513863</v>
      </c>
      <c r="E75">
        <f t="shared" si="2"/>
        <v>386206919.9999999</v>
      </c>
    </row>
    <row r="76" spans="2:5" ht="12.75">
      <c r="B76" s="3">
        <v>54</v>
      </c>
      <c r="C76">
        <f t="shared" si="0"/>
        <v>4.34234766200081E-11</v>
      </c>
      <c r="D76">
        <f t="shared" si="1"/>
        <v>0.9999999999948098</v>
      </c>
      <c r="E76">
        <f t="shared" si="2"/>
        <v>50063860.000000015</v>
      </c>
    </row>
    <row r="77" spans="2:5" ht="12.75">
      <c r="B77" s="3">
        <v>55</v>
      </c>
      <c r="C77">
        <f t="shared" si="0"/>
        <v>4.737106540364541E-12</v>
      </c>
      <c r="D77">
        <f t="shared" si="1"/>
        <v>0.9999999999995469</v>
      </c>
      <c r="E77">
        <f t="shared" si="2"/>
        <v>5461512.000000001</v>
      </c>
    </row>
    <row r="78" spans="2:5" ht="12.75">
      <c r="B78" s="3">
        <v>56</v>
      </c>
      <c r="C78">
        <f t="shared" si="0"/>
        <v>4.229559411039761E-13</v>
      </c>
      <c r="D78">
        <f t="shared" si="1"/>
        <v>0.9999999999999699</v>
      </c>
      <c r="E78">
        <f t="shared" si="2"/>
        <v>487635</v>
      </c>
    </row>
    <row r="79" spans="2:5" ht="12.75">
      <c r="B79" s="3">
        <v>57</v>
      </c>
      <c r="C79">
        <f t="shared" si="0"/>
        <v>2.968111867396318E-14</v>
      </c>
      <c r="D79">
        <f t="shared" si="1"/>
        <v>0.9999999999999996</v>
      </c>
      <c r="E79">
        <f t="shared" si="2"/>
        <v>34220</v>
      </c>
    </row>
    <row r="80" spans="2:5" ht="12.75">
      <c r="B80" s="3">
        <v>58</v>
      </c>
      <c r="C80">
        <f t="shared" si="0"/>
        <v>1.535230276239472E-15</v>
      </c>
      <c r="D80">
        <f t="shared" si="1"/>
        <v>1.000000000000001</v>
      </c>
      <c r="E80">
        <f t="shared" si="2"/>
        <v>1770</v>
      </c>
    </row>
    <row r="81" spans="2:5" ht="12.75">
      <c r="B81" s="3">
        <v>59</v>
      </c>
      <c r="C81">
        <f t="shared" si="0"/>
        <v>5.204170427930441E-17</v>
      </c>
      <c r="D81">
        <f t="shared" si="1"/>
        <v>1.000000000000001</v>
      </c>
      <c r="E81">
        <f t="shared" si="2"/>
        <v>60</v>
      </c>
    </row>
    <row r="82" spans="2:5" ht="12.75">
      <c r="B82" s="3">
        <v>60</v>
      </c>
      <c r="C82">
        <f t="shared" si="0"/>
        <v>8.67361737988405E-19</v>
      </c>
      <c r="D82">
        <f t="shared" si="1"/>
        <v>1.000000000000001</v>
      </c>
      <c r="E82">
        <f t="shared" si="2"/>
        <v>1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7:H82"/>
  <sheetViews>
    <sheetView workbookViewId="0" topLeftCell="A8">
      <selection activeCell="F44" sqref="F44"/>
    </sheetView>
  </sheetViews>
  <sheetFormatPr defaultColWidth="11.421875" defaultRowHeight="12.75"/>
  <cols>
    <col min="1" max="1" width="3.28125" style="0" customWidth="1"/>
    <col min="2" max="2" width="8.57421875" style="0" customWidth="1"/>
    <col min="3" max="3" width="17.00390625" style="0" customWidth="1"/>
    <col min="4" max="4" width="15.421875" style="0" customWidth="1"/>
    <col min="7" max="7" width="14.00390625" style="0" customWidth="1"/>
    <col min="9" max="9" width="8.57421875" style="0" customWidth="1"/>
    <col min="10" max="10" width="12.7109375" style="0" customWidth="1"/>
    <col min="11" max="11" width="16.00390625" style="0" customWidth="1"/>
  </cols>
  <sheetData>
    <row r="17" spans="5:7" ht="12.75">
      <c r="E17" s="1">
        <v>0.5</v>
      </c>
      <c r="G17" s="2">
        <v>60</v>
      </c>
    </row>
    <row r="21" spans="2:4" ht="12.75">
      <c r="B21" s="4" t="s">
        <v>0</v>
      </c>
      <c r="C21" s="4" t="s">
        <v>1</v>
      </c>
      <c r="D21" s="4" t="s">
        <v>24</v>
      </c>
    </row>
    <row r="22" spans="2:4" ht="12.75">
      <c r="B22" s="3">
        <v>0</v>
      </c>
      <c r="C22">
        <f aca="true" t="shared" si="0" ref="C22:C53">BINOMDIST(B22,$G$17,$E$17,0)</f>
        <v>8.67361737988405E-19</v>
      </c>
      <c r="D22">
        <f aca="true" t="shared" si="1" ref="D22:D53">BINOMDIST(B22,$G$17,$E$17,1)</f>
        <v>8.67361737988405E-19</v>
      </c>
    </row>
    <row r="23" spans="2:4" ht="12.75">
      <c r="B23" s="3">
        <v>1</v>
      </c>
      <c r="C23">
        <f t="shared" si="0"/>
        <v>5.204170427930441E-17</v>
      </c>
      <c r="D23">
        <f t="shared" si="1"/>
        <v>5.2909066017292814E-17</v>
      </c>
    </row>
    <row r="24" spans="2:4" ht="12.75">
      <c r="B24" s="3">
        <v>2</v>
      </c>
      <c r="C24">
        <f t="shared" si="0"/>
        <v>1.535230276239472E-15</v>
      </c>
      <c r="D24">
        <f t="shared" si="1"/>
        <v>1.5881393422567647E-15</v>
      </c>
    </row>
    <row r="25" spans="2:4" ht="12.75">
      <c r="B25" s="3">
        <v>3</v>
      </c>
      <c r="C25">
        <f t="shared" si="0"/>
        <v>2.968111867396318E-14</v>
      </c>
      <c r="D25">
        <f t="shared" si="1"/>
        <v>3.126925801621995E-14</v>
      </c>
    </row>
    <row r="26" spans="2:4" ht="12.75">
      <c r="B26" s="3">
        <v>4</v>
      </c>
      <c r="C26">
        <f t="shared" si="0"/>
        <v>4.229559411039761E-13</v>
      </c>
      <c r="D26">
        <f t="shared" si="1"/>
        <v>4.5422519912019606E-13</v>
      </c>
    </row>
    <row r="27" spans="2:4" ht="12.75">
      <c r="B27" s="3">
        <v>5</v>
      </c>
      <c r="C27">
        <f t="shared" si="0"/>
        <v>4.737106540364541E-12</v>
      </c>
      <c r="D27">
        <f t="shared" si="1"/>
        <v>5.191331739484737E-12</v>
      </c>
    </row>
    <row r="28" spans="2:4" ht="12.75">
      <c r="B28" s="3">
        <v>6</v>
      </c>
      <c r="C28">
        <f t="shared" si="0"/>
        <v>4.34234766200081E-11</v>
      </c>
      <c r="D28">
        <f t="shared" si="1"/>
        <v>4.8614808359492834E-11</v>
      </c>
    </row>
    <row r="29" spans="2:4" ht="12.75">
      <c r="B29" s="3">
        <v>7</v>
      </c>
      <c r="C29">
        <f t="shared" si="0"/>
        <v>3.349811053543485E-10</v>
      </c>
      <c r="D29">
        <f t="shared" si="1"/>
        <v>3.835959137138413E-10</v>
      </c>
    </row>
    <row r="30" spans="2:4" ht="12.75">
      <c r="B30" s="3">
        <v>8</v>
      </c>
      <c r="C30">
        <f t="shared" si="0"/>
        <v>2.219249822972564E-09</v>
      </c>
      <c r="D30">
        <f t="shared" si="1"/>
        <v>2.602845736686405E-09</v>
      </c>
    </row>
    <row r="31" spans="2:4" ht="12.75">
      <c r="B31" s="3">
        <v>9</v>
      </c>
      <c r="C31">
        <f t="shared" si="0"/>
        <v>1.2822332310508172E-08</v>
      </c>
      <c r="D31">
        <f t="shared" si="1"/>
        <v>1.5425178047194576E-08</v>
      </c>
    </row>
    <row r="32" spans="2:4" ht="12.75">
      <c r="B32" s="3">
        <v>10</v>
      </c>
      <c r="C32">
        <f t="shared" si="0"/>
        <v>6.539389478359131E-08</v>
      </c>
      <c r="D32">
        <f t="shared" si="1"/>
        <v>8.081907283078589E-08</v>
      </c>
    </row>
    <row r="33" spans="2:4" ht="12.75">
      <c r="B33" s="3">
        <v>11</v>
      </c>
      <c r="C33">
        <f t="shared" si="0"/>
        <v>2.9724497628905193E-07</v>
      </c>
      <c r="D33">
        <f t="shared" si="1"/>
        <v>3.780640491198378E-07</v>
      </c>
    </row>
    <row r="34" spans="2:4" ht="12.75">
      <c r="B34" s="3">
        <v>12</v>
      </c>
      <c r="C34">
        <f t="shared" si="0"/>
        <v>1.213750319846966E-06</v>
      </c>
      <c r="D34">
        <f t="shared" si="1"/>
        <v>1.5918143689668038E-06</v>
      </c>
    </row>
    <row r="35" spans="2:4" ht="12.75">
      <c r="B35" s="3">
        <v>13</v>
      </c>
      <c r="C35">
        <f t="shared" si="0"/>
        <v>4.481539642511847E-06</v>
      </c>
      <c r="D35">
        <f t="shared" si="1"/>
        <v>6.073354011478651E-06</v>
      </c>
    </row>
    <row r="36" spans="2:4" ht="12.75">
      <c r="B36" s="3">
        <v>14</v>
      </c>
      <c r="C36">
        <f t="shared" si="0"/>
        <v>1.504516879986123E-05</v>
      </c>
      <c r="D36">
        <f t="shared" si="1"/>
        <v>2.111852281133988E-05</v>
      </c>
    </row>
    <row r="37" spans="2:4" ht="12.75">
      <c r="B37" s="3">
        <v>15</v>
      </c>
      <c r="C37">
        <f t="shared" si="0"/>
        <v>4.613851765290789E-05</v>
      </c>
      <c r="D37">
        <f t="shared" si="1"/>
        <v>6.725704046424777E-05</v>
      </c>
    </row>
    <row r="38" spans="2:4" ht="12.75">
      <c r="B38" s="3">
        <v>16</v>
      </c>
      <c r="C38">
        <f t="shared" si="0"/>
        <v>0.00012976458089880309</v>
      </c>
      <c r="D38">
        <f t="shared" si="1"/>
        <v>0.00019702162136305085</v>
      </c>
    </row>
    <row r="39" spans="2:4" ht="12.75">
      <c r="B39" s="3">
        <v>17</v>
      </c>
      <c r="C39">
        <f t="shared" si="0"/>
        <v>0.0003358612682086675</v>
      </c>
      <c r="D39">
        <f t="shared" si="1"/>
        <v>0.0005328828895717183</v>
      </c>
    </row>
    <row r="40" spans="2:4" ht="12.75">
      <c r="B40" s="3">
        <v>18</v>
      </c>
      <c r="C40">
        <f t="shared" si="0"/>
        <v>0.0008023352518318154</v>
      </c>
      <c r="D40">
        <f t="shared" si="1"/>
        <v>0.0013352181414035338</v>
      </c>
    </row>
    <row r="41" spans="2:4" ht="12.75">
      <c r="B41" s="3">
        <v>19</v>
      </c>
      <c r="C41">
        <f t="shared" si="0"/>
        <v>0.0017735831882598055</v>
      </c>
      <c r="D41">
        <f t="shared" si="1"/>
        <v>0.0031088013296633396</v>
      </c>
    </row>
    <row r="42" spans="2:4" ht="12.75">
      <c r="B42" s="3">
        <v>20</v>
      </c>
      <c r="C42">
        <f t="shared" si="0"/>
        <v>0.0036358455359325956</v>
      </c>
      <c r="D42">
        <f t="shared" si="1"/>
        <v>0.006744646865595935</v>
      </c>
    </row>
    <row r="43" spans="2:4" ht="12.75">
      <c r="B43" s="3">
        <v>21</v>
      </c>
      <c r="C43">
        <f t="shared" si="0"/>
        <v>0.006925420068443048</v>
      </c>
      <c r="D43">
        <f t="shared" si="1"/>
        <v>0.013670066934038983</v>
      </c>
    </row>
    <row r="44" spans="2:4" ht="12.75">
      <c r="B44" s="3">
        <v>22</v>
      </c>
      <c r="C44">
        <f t="shared" si="0"/>
        <v>0.012276881030421747</v>
      </c>
      <c r="D44">
        <f t="shared" si="1"/>
        <v>0.02594694796446073</v>
      </c>
    </row>
    <row r="45" spans="2:4" ht="12.75">
      <c r="B45" s="3">
        <v>23</v>
      </c>
      <c r="C45">
        <f t="shared" si="0"/>
        <v>0.02028354257200118</v>
      </c>
      <c r="D45">
        <f t="shared" si="1"/>
        <v>0.046230490536461916</v>
      </c>
    </row>
    <row r="46" spans="2:8" ht="12.75">
      <c r="B46" s="5">
        <v>24</v>
      </c>
      <c r="C46" s="6">
        <f t="shared" si="0"/>
        <v>0.0312704614651685</v>
      </c>
      <c r="D46" s="6">
        <f t="shared" si="1"/>
        <v>0.07750095200163042</v>
      </c>
      <c r="F46" t="s">
        <v>2</v>
      </c>
      <c r="H46" s="6">
        <f>D46</f>
        <v>0.07750095200163042</v>
      </c>
    </row>
    <row r="47" spans="2:4" ht="12.75">
      <c r="B47" s="11">
        <v>25</v>
      </c>
      <c r="C47" s="12">
        <f t="shared" si="0"/>
        <v>0.045029464509842625</v>
      </c>
      <c r="D47" s="12">
        <f t="shared" si="1"/>
        <v>0.12253041651147303</v>
      </c>
    </row>
    <row r="48" spans="2:4" ht="12.75">
      <c r="B48" s="9">
        <v>26</v>
      </c>
      <c r="C48" s="10">
        <f t="shared" si="0"/>
        <v>0.060616586840172806</v>
      </c>
      <c r="D48" s="10">
        <f t="shared" si="1"/>
        <v>0.18314700335164585</v>
      </c>
    </row>
    <row r="49" spans="2:4" ht="12.75">
      <c r="B49" s="3">
        <v>27</v>
      </c>
      <c r="C49">
        <f t="shared" si="0"/>
        <v>0.07633199824318052</v>
      </c>
      <c r="D49">
        <f t="shared" si="1"/>
        <v>0.2594790015948264</v>
      </c>
    </row>
    <row r="50" spans="2:4" ht="12.75">
      <c r="B50" s="3">
        <v>28</v>
      </c>
      <c r="C50">
        <f t="shared" si="0"/>
        <v>0.08996271221517714</v>
      </c>
      <c r="D50">
        <f t="shared" si="1"/>
        <v>0.34944171381000355</v>
      </c>
    </row>
    <row r="51" spans="2:4" ht="12.75">
      <c r="B51" s="3">
        <v>29</v>
      </c>
      <c r="C51">
        <f t="shared" si="0"/>
        <v>0.09926919968571223</v>
      </c>
      <c r="D51">
        <f t="shared" si="1"/>
        <v>0.4487109134957158</v>
      </c>
    </row>
    <row r="52" spans="2:8" ht="12.75">
      <c r="B52" s="7">
        <v>30</v>
      </c>
      <c r="C52" s="8">
        <f t="shared" si="0"/>
        <v>0.10257817300856972</v>
      </c>
      <c r="D52" s="8">
        <f t="shared" si="1"/>
        <v>0.5512890865042855</v>
      </c>
      <c r="F52" t="s">
        <v>4</v>
      </c>
      <c r="H52" s="8">
        <f>1-D52</f>
        <v>0.44871091349571446</v>
      </c>
    </row>
    <row r="53" spans="2:4" ht="12.75">
      <c r="B53" s="9">
        <v>31</v>
      </c>
      <c r="C53" s="10">
        <f t="shared" si="0"/>
        <v>0.09926919968571223</v>
      </c>
      <c r="D53" s="10">
        <f t="shared" si="1"/>
        <v>0.6505582861899978</v>
      </c>
    </row>
    <row r="54" spans="2:4" ht="12.75">
      <c r="B54" s="3">
        <v>32</v>
      </c>
      <c r="C54">
        <f aca="true" t="shared" si="2" ref="C54:C85">BINOMDIST(B54,$G$17,$E$17,0)</f>
        <v>0.08996271221517714</v>
      </c>
      <c r="D54">
        <f aca="true" t="shared" si="3" ref="D54:D82">BINOMDIST(B54,$G$17,$E$17,1)</f>
        <v>0.7405209984051749</v>
      </c>
    </row>
    <row r="55" spans="2:4" ht="12.75">
      <c r="B55" s="3">
        <v>33</v>
      </c>
      <c r="C55">
        <f t="shared" si="2"/>
        <v>0.07633199824318052</v>
      </c>
      <c r="D55">
        <f t="shared" si="3"/>
        <v>0.8168529966483554</v>
      </c>
    </row>
    <row r="56" spans="2:4" ht="12.75">
      <c r="B56" s="11">
        <v>34</v>
      </c>
      <c r="C56" s="12">
        <f t="shared" si="2"/>
        <v>0.060616586840172806</v>
      </c>
      <c r="D56" s="12">
        <f t="shared" si="3"/>
        <v>0.8774695834885282</v>
      </c>
    </row>
    <row r="57" spans="2:8" ht="12.75">
      <c r="B57" s="9">
        <v>35</v>
      </c>
      <c r="C57" s="10">
        <f t="shared" si="2"/>
        <v>0.045029464509842625</v>
      </c>
      <c r="D57" s="10">
        <f t="shared" si="3"/>
        <v>0.9224990479983708</v>
      </c>
      <c r="F57" t="s">
        <v>3</v>
      </c>
      <c r="H57" s="12">
        <f>D56-D47</f>
        <v>0.7549391669770552</v>
      </c>
    </row>
    <row r="58" spans="2:4" ht="12.75">
      <c r="B58" s="3">
        <v>36</v>
      </c>
      <c r="C58">
        <f t="shared" si="2"/>
        <v>0.0312704614651685</v>
      </c>
      <c r="D58">
        <f t="shared" si="3"/>
        <v>0.9537695094635393</v>
      </c>
    </row>
    <row r="59" spans="2:4" ht="12.75">
      <c r="B59" s="3">
        <v>37</v>
      </c>
      <c r="C59">
        <f t="shared" si="2"/>
        <v>0.02028354257200118</v>
      </c>
      <c r="D59">
        <f t="shared" si="3"/>
        <v>0.9740530520355405</v>
      </c>
    </row>
    <row r="60" spans="2:4" ht="12.75">
      <c r="B60" s="3">
        <v>38</v>
      </c>
      <c r="C60">
        <f t="shared" si="2"/>
        <v>0.012276881030421747</v>
      </c>
      <c r="D60">
        <f t="shared" si="3"/>
        <v>0.9863299330659623</v>
      </c>
    </row>
    <row r="61" spans="2:4" ht="12.75">
      <c r="B61" s="3">
        <v>39</v>
      </c>
      <c r="C61">
        <f t="shared" si="2"/>
        <v>0.006925420068443048</v>
      </c>
      <c r="D61">
        <f t="shared" si="3"/>
        <v>0.9932553531344054</v>
      </c>
    </row>
    <row r="62" spans="2:4" ht="12.75">
      <c r="B62" s="3">
        <v>40</v>
      </c>
      <c r="C62">
        <f t="shared" si="2"/>
        <v>0.0036358455359325956</v>
      </c>
      <c r="D62">
        <f t="shared" si="3"/>
        <v>0.9968911986703379</v>
      </c>
    </row>
    <row r="63" spans="2:4" ht="12.75">
      <c r="B63" s="3">
        <v>41</v>
      </c>
      <c r="C63">
        <f t="shared" si="2"/>
        <v>0.0017735831882598055</v>
      </c>
      <c r="D63">
        <f t="shared" si="3"/>
        <v>0.9986647818585977</v>
      </c>
    </row>
    <row r="64" spans="2:4" ht="12.75">
      <c r="B64" s="3">
        <v>42</v>
      </c>
      <c r="C64">
        <f t="shared" si="2"/>
        <v>0.0008023352518318154</v>
      </c>
      <c r="D64">
        <f t="shared" si="3"/>
        <v>0.9994671171104296</v>
      </c>
    </row>
    <row r="65" spans="2:4" ht="12.75">
      <c r="B65" s="3">
        <v>43</v>
      </c>
      <c r="C65">
        <f t="shared" si="2"/>
        <v>0.0003358612682086675</v>
      </c>
      <c r="D65">
        <f t="shared" si="3"/>
        <v>0.9998029783786382</v>
      </c>
    </row>
    <row r="66" spans="2:4" ht="12.75">
      <c r="B66" s="3">
        <v>44</v>
      </c>
      <c r="C66">
        <f t="shared" si="2"/>
        <v>0.00012976458089880309</v>
      </c>
      <c r="D66">
        <f t="shared" si="3"/>
        <v>0.9999327429595369</v>
      </c>
    </row>
    <row r="67" spans="2:4" ht="12.75">
      <c r="B67" s="3">
        <v>45</v>
      </c>
      <c r="C67">
        <f t="shared" si="2"/>
        <v>4.613851765290789E-05</v>
      </c>
      <c r="D67">
        <f t="shared" si="3"/>
        <v>0.9999788814771898</v>
      </c>
    </row>
    <row r="68" spans="2:4" ht="12.75">
      <c r="B68" s="3">
        <v>46</v>
      </c>
      <c r="C68">
        <f t="shared" si="2"/>
        <v>1.504516879986123E-05</v>
      </c>
      <c r="D68">
        <f t="shared" si="3"/>
        <v>0.9999939266459897</v>
      </c>
    </row>
    <row r="69" spans="2:4" ht="12.75">
      <c r="B69" s="3">
        <v>47</v>
      </c>
      <c r="C69">
        <f t="shared" si="2"/>
        <v>4.481539642511847E-06</v>
      </c>
      <c r="D69">
        <f t="shared" si="3"/>
        <v>0.9999984081856322</v>
      </c>
    </row>
    <row r="70" spans="2:4" ht="12.75">
      <c r="B70" s="3">
        <v>48</v>
      </c>
      <c r="C70">
        <f t="shared" si="2"/>
        <v>1.213750319846966E-06</v>
      </c>
      <c r="D70">
        <f t="shared" si="3"/>
        <v>0.999999621935952</v>
      </c>
    </row>
    <row r="71" spans="2:4" ht="12.75">
      <c r="B71" s="3">
        <v>49</v>
      </c>
      <c r="C71">
        <f t="shared" si="2"/>
        <v>2.9724497628905193E-07</v>
      </c>
      <c r="D71">
        <f t="shared" si="3"/>
        <v>0.9999999191809283</v>
      </c>
    </row>
    <row r="72" spans="2:4" ht="12.75">
      <c r="B72" s="3">
        <v>50</v>
      </c>
      <c r="C72">
        <f t="shared" si="2"/>
        <v>6.539389478359131E-08</v>
      </c>
      <c r="D72">
        <f t="shared" si="3"/>
        <v>0.9999999845748231</v>
      </c>
    </row>
    <row r="73" spans="2:4" ht="12.75">
      <c r="B73" s="3">
        <v>51</v>
      </c>
      <c r="C73">
        <f t="shared" si="2"/>
        <v>1.2822332310508172E-08</v>
      </c>
      <c r="D73">
        <f t="shared" si="3"/>
        <v>0.9999999973971554</v>
      </c>
    </row>
    <row r="74" spans="2:4" ht="12.75">
      <c r="B74" s="3">
        <v>52</v>
      </c>
      <c r="C74">
        <f t="shared" si="2"/>
        <v>2.219249822972564E-09</v>
      </c>
      <c r="D74">
        <f t="shared" si="3"/>
        <v>0.9999999996164052</v>
      </c>
    </row>
    <row r="75" spans="2:4" ht="12.75">
      <c r="B75" s="3">
        <v>53</v>
      </c>
      <c r="C75">
        <f t="shared" si="2"/>
        <v>3.349811053543485E-10</v>
      </c>
      <c r="D75">
        <f t="shared" si="3"/>
        <v>0.9999999999513863</v>
      </c>
    </row>
    <row r="76" spans="2:4" ht="12.75">
      <c r="B76" s="3">
        <v>54</v>
      </c>
      <c r="C76">
        <f t="shared" si="2"/>
        <v>4.34234766200081E-11</v>
      </c>
      <c r="D76">
        <f t="shared" si="3"/>
        <v>0.9999999999948098</v>
      </c>
    </row>
    <row r="77" spans="2:4" ht="12.75">
      <c r="B77" s="3">
        <v>55</v>
      </c>
      <c r="C77">
        <f t="shared" si="2"/>
        <v>4.737106540364541E-12</v>
      </c>
      <c r="D77">
        <f t="shared" si="3"/>
        <v>0.9999999999995469</v>
      </c>
    </row>
    <row r="78" spans="2:4" ht="12.75">
      <c r="B78" s="3">
        <v>56</v>
      </c>
      <c r="C78">
        <f t="shared" si="2"/>
        <v>4.229559411039761E-13</v>
      </c>
      <c r="D78">
        <f t="shared" si="3"/>
        <v>0.9999999999999699</v>
      </c>
    </row>
    <row r="79" spans="2:4" ht="12.75">
      <c r="B79" s="3">
        <v>57</v>
      </c>
      <c r="C79">
        <f t="shared" si="2"/>
        <v>2.968111867396318E-14</v>
      </c>
      <c r="D79">
        <f t="shared" si="3"/>
        <v>0.9999999999999996</v>
      </c>
    </row>
    <row r="80" spans="2:4" ht="12.75">
      <c r="B80" s="3">
        <v>58</v>
      </c>
      <c r="C80">
        <f t="shared" si="2"/>
        <v>1.535230276239472E-15</v>
      </c>
      <c r="D80">
        <f t="shared" si="3"/>
        <v>1.000000000000001</v>
      </c>
    </row>
    <row r="81" spans="2:4" ht="12.75">
      <c r="B81" s="3">
        <v>59</v>
      </c>
      <c r="C81">
        <f t="shared" si="2"/>
        <v>5.204170427930441E-17</v>
      </c>
      <c r="D81">
        <f t="shared" si="3"/>
        <v>1.000000000000001</v>
      </c>
    </row>
    <row r="82" spans="2:4" ht="12.75">
      <c r="B82" s="3">
        <v>60</v>
      </c>
      <c r="C82">
        <f t="shared" si="2"/>
        <v>8.67361737988405E-19</v>
      </c>
      <c r="D82">
        <f t="shared" si="3"/>
        <v>1.000000000000001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7:K82"/>
  <sheetViews>
    <sheetView workbookViewId="0" topLeftCell="A21">
      <selection activeCell="I35" sqref="I35"/>
    </sheetView>
  </sheetViews>
  <sheetFormatPr defaultColWidth="11.421875" defaultRowHeight="12.75"/>
  <cols>
    <col min="1" max="1" width="3.28125" style="0" customWidth="1"/>
    <col min="2" max="2" width="8.57421875" style="0" customWidth="1"/>
    <col min="3" max="3" width="17.00390625" style="0" customWidth="1"/>
    <col min="4" max="4" width="15.421875" style="0" customWidth="1"/>
    <col min="5" max="5" width="12.7109375" style="0" customWidth="1"/>
    <col min="6" max="6" width="13.28125" style="0" customWidth="1"/>
    <col min="7" max="7" width="14.00390625" style="0" customWidth="1"/>
    <col min="9" max="9" width="8.57421875" style="0" customWidth="1"/>
    <col min="10" max="10" width="12.7109375" style="0" customWidth="1"/>
    <col min="11" max="11" width="16.00390625" style="0" customWidth="1"/>
  </cols>
  <sheetData>
    <row r="17" spans="5:10" ht="12.75">
      <c r="E17" s="1">
        <v>0.5</v>
      </c>
      <c r="G17" s="2">
        <v>60</v>
      </c>
      <c r="I17" s="13" t="s">
        <v>5</v>
      </c>
      <c r="J17" s="14">
        <f>E17*G17</f>
        <v>30</v>
      </c>
    </row>
    <row r="19" spans="9:11" ht="12.75">
      <c r="I19" s="15" t="s">
        <v>6</v>
      </c>
      <c r="J19" s="16">
        <f>(E17*G17*(1-E17))^0.5</f>
        <v>3.872983346207417</v>
      </c>
      <c r="K19" s="17" t="s">
        <v>7</v>
      </c>
    </row>
    <row r="20" ht="13.5" thickBot="1"/>
    <row r="21" spans="2:11" ht="12.75">
      <c r="B21" s="4" t="s">
        <v>0</v>
      </c>
      <c r="C21" s="4" t="s">
        <v>1</v>
      </c>
      <c r="D21" s="4" t="s">
        <v>24</v>
      </c>
      <c r="H21" s="18" t="s">
        <v>11</v>
      </c>
      <c r="I21" s="19"/>
      <c r="J21" s="19">
        <f>SUM(C48:C56)</f>
        <v>0.7549391669770551</v>
      </c>
      <c r="K21" s="20" t="s">
        <v>8</v>
      </c>
    </row>
    <row r="22" spans="2:11" ht="12.75">
      <c r="B22" s="3">
        <v>0</v>
      </c>
      <c r="C22">
        <f aca="true" t="shared" si="0" ref="C22:C53">BINOMDIST(B22,$G$17,$E$17,0)</f>
        <v>8.67361737988405E-19</v>
      </c>
      <c r="D22">
        <f aca="true" t="shared" si="1" ref="D22:D53">BINOMDIST(B22,$G$17,$E$17,1)</f>
        <v>8.67361737988405E-19</v>
      </c>
      <c r="H22" s="21"/>
      <c r="I22" s="22"/>
      <c r="J22" s="22"/>
      <c r="K22" s="23"/>
    </row>
    <row r="23" spans="2:11" ht="12.75">
      <c r="B23" s="3">
        <v>1</v>
      </c>
      <c r="C23">
        <f t="shared" si="0"/>
        <v>5.204170427930441E-17</v>
      </c>
      <c r="D23">
        <f t="shared" si="1"/>
        <v>5.2909066017292814E-17</v>
      </c>
      <c r="H23" s="21" t="s">
        <v>12</v>
      </c>
      <c r="I23" s="22"/>
      <c r="J23" s="22">
        <f>SUM(C44:C60)</f>
        <v>0.9726598661319232</v>
      </c>
      <c r="K23" s="23" t="s">
        <v>9</v>
      </c>
    </row>
    <row r="24" spans="2:11" ht="12.75">
      <c r="B24" s="3">
        <v>2</v>
      </c>
      <c r="C24">
        <f t="shared" si="0"/>
        <v>1.535230276239472E-15</v>
      </c>
      <c r="D24">
        <f t="shared" si="1"/>
        <v>1.5881393422567647E-15</v>
      </c>
      <c r="H24" s="21"/>
      <c r="I24" s="22"/>
      <c r="J24" s="22"/>
      <c r="K24" s="23"/>
    </row>
    <row r="25" spans="2:11" ht="13.5" thickBot="1">
      <c r="B25" s="3">
        <v>3</v>
      </c>
      <c r="C25">
        <f t="shared" si="0"/>
        <v>2.968111867396318E-14</v>
      </c>
      <c r="D25">
        <f t="shared" si="1"/>
        <v>3.126925801621995E-14</v>
      </c>
      <c r="H25" s="24" t="s">
        <v>13</v>
      </c>
      <c r="I25" s="25"/>
      <c r="J25" s="25">
        <f>SUM(C40:C64)</f>
        <v>0.9989342342208578</v>
      </c>
      <c r="K25" s="26" t="s">
        <v>10</v>
      </c>
    </row>
    <row r="26" spans="2:4" ht="12.75">
      <c r="B26" s="3">
        <v>4</v>
      </c>
      <c r="C26">
        <f t="shared" si="0"/>
        <v>4.229559411039761E-13</v>
      </c>
      <c r="D26">
        <f t="shared" si="1"/>
        <v>4.5422519912019606E-13</v>
      </c>
    </row>
    <row r="27" spans="2:8" ht="12.75">
      <c r="B27" s="3">
        <v>5</v>
      </c>
      <c r="C27">
        <f t="shared" si="0"/>
        <v>4.737106540364541E-12</v>
      </c>
      <c r="D27">
        <f t="shared" si="1"/>
        <v>5.191331739484737E-12</v>
      </c>
      <c r="H27" s="61" t="s">
        <v>14</v>
      </c>
    </row>
    <row r="28" spans="2:4" ht="12.75">
      <c r="B28" s="3">
        <v>6</v>
      </c>
      <c r="C28">
        <f t="shared" si="0"/>
        <v>4.34234766200081E-11</v>
      </c>
      <c r="D28">
        <f t="shared" si="1"/>
        <v>4.8614808359492834E-11</v>
      </c>
    </row>
    <row r="29" spans="2:4" ht="12.75">
      <c r="B29" s="3">
        <v>7</v>
      </c>
      <c r="C29">
        <f t="shared" si="0"/>
        <v>3.349811053543485E-10</v>
      </c>
      <c r="D29">
        <f t="shared" si="1"/>
        <v>3.835959137138413E-10</v>
      </c>
    </row>
    <row r="30" spans="2:4" ht="12.75">
      <c r="B30" s="3">
        <v>8</v>
      </c>
      <c r="C30">
        <f t="shared" si="0"/>
        <v>2.219249822972564E-09</v>
      </c>
      <c r="D30">
        <f t="shared" si="1"/>
        <v>2.602845736686405E-09</v>
      </c>
    </row>
    <row r="31" spans="2:4" ht="12.75">
      <c r="B31" s="3">
        <v>9</v>
      </c>
      <c r="C31">
        <f t="shared" si="0"/>
        <v>1.2822332310508172E-08</v>
      </c>
      <c r="D31">
        <f t="shared" si="1"/>
        <v>1.5425178047194576E-08</v>
      </c>
    </row>
    <row r="32" spans="2:4" ht="12.75">
      <c r="B32" s="3">
        <v>10</v>
      </c>
      <c r="C32">
        <f t="shared" si="0"/>
        <v>6.539389478359131E-08</v>
      </c>
      <c r="D32">
        <f t="shared" si="1"/>
        <v>8.081907283078589E-08</v>
      </c>
    </row>
    <row r="33" spans="2:4" ht="12.75">
      <c r="B33" s="3">
        <v>11</v>
      </c>
      <c r="C33">
        <f t="shared" si="0"/>
        <v>2.9724497628905193E-07</v>
      </c>
      <c r="D33">
        <f t="shared" si="1"/>
        <v>3.780640491198378E-07</v>
      </c>
    </row>
    <row r="34" spans="2:4" ht="12.75">
      <c r="B34" s="3">
        <v>12</v>
      </c>
      <c r="C34">
        <f t="shared" si="0"/>
        <v>1.213750319846966E-06</v>
      </c>
      <c r="D34">
        <f t="shared" si="1"/>
        <v>1.5918143689668038E-06</v>
      </c>
    </row>
    <row r="35" spans="2:4" ht="12.75">
      <c r="B35" s="3">
        <v>13</v>
      </c>
      <c r="C35">
        <f t="shared" si="0"/>
        <v>4.481539642511847E-06</v>
      </c>
      <c r="D35">
        <f t="shared" si="1"/>
        <v>6.073354011478651E-06</v>
      </c>
    </row>
    <row r="36" spans="2:4" ht="12.75">
      <c r="B36" s="3">
        <v>14</v>
      </c>
      <c r="C36">
        <f t="shared" si="0"/>
        <v>1.504516879986123E-05</v>
      </c>
      <c r="D36">
        <f t="shared" si="1"/>
        <v>2.111852281133988E-05</v>
      </c>
    </row>
    <row r="37" spans="2:4" ht="12.75">
      <c r="B37" s="3">
        <v>15</v>
      </c>
      <c r="C37">
        <f t="shared" si="0"/>
        <v>4.613851765290789E-05</v>
      </c>
      <c r="D37">
        <f t="shared" si="1"/>
        <v>6.725704046424777E-05</v>
      </c>
    </row>
    <row r="38" spans="2:4" ht="12.75">
      <c r="B38" s="3">
        <v>16</v>
      </c>
      <c r="C38">
        <f t="shared" si="0"/>
        <v>0.00012976458089880309</v>
      </c>
      <c r="D38">
        <f t="shared" si="1"/>
        <v>0.00019702162136305085</v>
      </c>
    </row>
    <row r="39" spans="2:4" ht="13.5" thickBot="1">
      <c r="B39" s="3">
        <v>17</v>
      </c>
      <c r="C39">
        <f t="shared" si="0"/>
        <v>0.0003358612682086675</v>
      </c>
      <c r="D39">
        <f t="shared" si="1"/>
        <v>0.0005328828895717183</v>
      </c>
    </row>
    <row r="40" spans="2:7" ht="12.75">
      <c r="B40" s="3">
        <v>18</v>
      </c>
      <c r="C40">
        <f t="shared" si="0"/>
        <v>0.0008023352518318154</v>
      </c>
      <c r="D40">
        <f t="shared" si="1"/>
        <v>0.0013352181414035338</v>
      </c>
      <c r="E40" s="51"/>
      <c r="F40" s="51"/>
      <c r="G40" s="58" t="s">
        <v>26</v>
      </c>
    </row>
    <row r="41" spans="2:7" ht="12.75">
      <c r="B41" s="3">
        <v>19</v>
      </c>
      <c r="C41">
        <f t="shared" si="0"/>
        <v>0.0017735831882598055</v>
      </c>
      <c r="D41">
        <f t="shared" si="1"/>
        <v>0.0031088013296633396</v>
      </c>
      <c r="E41" s="51"/>
      <c r="F41" s="51"/>
      <c r="G41" s="59"/>
    </row>
    <row r="42" spans="2:7" ht="12.75">
      <c r="B42" s="3">
        <v>20</v>
      </c>
      <c r="C42">
        <f t="shared" si="0"/>
        <v>0.0036358455359325956</v>
      </c>
      <c r="D42">
        <f t="shared" si="1"/>
        <v>0.006744646865595935</v>
      </c>
      <c r="E42" s="51"/>
      <c r="F42" s="51"/>
      <c r="G42" s="59"/>
    </row>
    <row r="43" spans="2:7" ht="13.5" thickBot="1">
      <c r="B43" s="3">
        <v>21</v>
      </c>
      <c r="C43">
        <f t="shared" si="0"/>
        <v>0.006925420068443048</v>
      </c>
      <c r="D43">
        <f t="shared" si="1"/>
        <v>0.013670066934038983</v>
      </c>
      <c r="E43" s="51"/>
      <c r="F43" s="51"/>
      <c r="G43" s="59"/>
    </row>
    <row r="44" spans="2:7" ht="12.75">
      <c r="B44" s="3">
        <v>22</v>
      </c>
      <c r="C44">
        <f t="shared" si="0"/>
        <v>0.012276881030421747</v>
      </c>
      <c r="D44">
        <f t="shared" si="1"/>
        <v>0.02594694796446073</v>
      </c>
      <c r="E44" s="51"/>
      <c r="F44" s="55" t="s">
        <v>27</v>
      </c>
      <c r="G44" s="59"/>
    </row>
    <row r="45" spans="2:7" ht="12.75">
      <c r="B45" s="9">
        <v>23</v>
      </c>
      <c r="C45" s="10">
        <f t="shared" si="0"/>
        <v>0.02028354257200118</v>
      </c>
      <c r="D45" s="10">
        <f t="shared" si="1"/>
        <v>0.046230490536461916</v>
      </c>
      <c r="E45" s="51"/>
      <c r="F45" s="56"/>
      <c r="G45" s="59"/>
    </row>
    <row r="46" spans="2:7" ht="12.75">
      <c r="B46" s="9">
        <v>24</v>
      </c>
      <c r="C46" s="10">
        <f t="shared" si="0"/>
        <v>0.0312704614651685</v>
      </c>
      <c r="D46" s="10">
        <f t="shared" si="1"/>
        <v>0.07750095200163042</v>
      </c>
      <c r="E46" s="51"/>
      <c r="F46" s="56"/>
      <c r="G46" s="59"/>
    </row>
    <row r="47" spans="2:7" ht="13.5" thickBot="1">
      <c r="B47" s="9">
        <v>25</v>
      </c>
      <c r="C47" s="10">
        <f t="shared" si="0"/>
        <v>0.045029464509842625</v>
      </c>
      <c r="D47" s="10">
        <f t="shared" si="1"/>
        <v>0.12253041651147303</v>
      </c>
      <c r="E47" s="51"/>
      <c r="F47" s="56"/>
      <c r="G47" s="59"/>
    </row>
    <row r="48" spans="2:7" ht="12.75">
      <c r="B48" s="9">
        <v>26</v>
      </c>
      <c r="C48" s="10">
        <f t="shared" si="0"/>
        <v>0.060616586840172806</v>
      </c>
      <c r="D48" s="10">
        <f t="shared" si="1"/>
        <v>0.18314700335164585</v>
      </c>
      <c r="E48" s="52" t="s">
        <v>28</v>
      </c>
      <c r="F48" s="56"/>
      <c r="G48" s="59"/>
    </row>
    <row r="49" spans="2:7" ht="12.75">
      <c r="B49" s="9">
        <v>27</v>
      </c>
      <c r="C49" s="10">
        <f t="shared" si="0"/>
        <v>0.07633199824318052</v>
      </c>
      <c r="D49" s="10">
        <f t="shared" si="1"/>
        <v>0.2594790015948264</v>
      </c>
      <c r="E49" s="53"/>
      <c r="F49" s="56"/>
      <c r="G49" s="59"/>
    </row>
    <row r="50" spans="2:7" ht="12.75">
      <c r="B50" s="9">
        <v>28</v>
      </c>
      <c r="C50" s="10">
        <f t="shared" si="0"/>
        <v>0.08996271221517714</v>
      </c>
      <c r="D50" s="10">
        <f t="shared" si="1"/>
        <v>0.34944171381000355</v>
      </c>
      <c r="E50" s="53"/>
      <c r="F50" s="56"/>
      <c r="G50" s="59"/>
    </row>
    <row r="51" spans="2:7" ht="12.75">
      <c r="B51" s="9">
        <v>29</v>
      </c>
      <c r="C51" s="10">
        <f t="shared" si="0"/>
        <v>0.09926919968571223</v>
      </c>
      <c r="D51" s="10">
        <f t="shared" si="1"/>
        <v>0.4487109134957158</v>
      </c>
      <c r="E51" s="53"/>
      <c r="F51" s="56"/>
      <c r="G51" s="59"/>
    </row>
    <row r="52" spans="2:7" ht="12.75">
      <c r="B52" s="48">
        <v>30</v>
      </c>
      <c r="C52" s="49">
        <f t="shared" si="0"/>
        <v>0.10257817300856972</v>
      </c>
      <c r="D52" s="49">
        <f t="shared" si="1"/>
        <v>0.5512890865042855</v>
      </c>
      <c r="E52" s="53"/>
      <c r="F52" s="56"/>
      <c r="G52" s="59"/>
    </row>
    <row r="53" spans="2:7" ht="12.75">
      <c r="B53" s="9">
        <v>31</v>
      </c>
      <c r="C53" s="10">
        <f t="shared" si="0"/>
        <v>0.09926919968571223</v>
      </c>
      <c r="D53" s="10">
        <f t="shared" si="1"/>
        <v>0.6505582861899978</v>
      </c>
      <c r="E53" s="53"/>
      <c r="F53" s="56"/>
      <c r="G53" s="59"/>
    </row>
    <row r="54" spans="2:7" ht="12.75">
      <c r="B54" s="9">
        <v>32</v>
      </c>
      <c r="C54" s="10">
        <f aca="true" t="shared" si="2" ref="C54:C82">BINOMDIST(B54,$G$17,$E$17,0)</f>
        <v>0.08996271221517714</v>
      </c>
      <c r="D54" s="10">
        <f aca="true" t="shared" si="3" ref="D54:D82">BINOMDIST(B54,$G$17,$E$17,1)</f>
        <v>0.7405209984051749</v>
      </c>
      <c r="E54" s="53"/>
      <c r="F54" s="56"/>
      <c r="G54" s="59"/>
    </row>
    <row r="55" spans="2:7" ht="12.75">
      <c r="B55" s="9">
        <v>33</v>
      </c>
      <c r="C55" s="10">
        <f t="shared" si="2"/>
        <v>0.07633199824318052</v>
      </c>
      <c r="D55" s="10">
        <f t="shared" si="3"/>
        <v>0.8168529966483554</v>
      </c>
      <c r="E55" s="53"/>
      <c r="F55" s="56"/>
      <c r="G55" s="59"/>
    </row>
    <row r="56" spans="2:7" ht="13.5" thickBot="1">
      <c r="B56" s="9">
        <v>34</v>
      </c>
      <c r="C56" s="10">
        <f t="shared" si="2"/>
        <v>0.060616586840172806</v>
      </c>
      <c r="D56" s="10">
        <f t="shared" si="3"/>
        <v>0.8774695834885282</v>
      </c>
      <c r="E56" s="54"/>
      <c r="F56" s="56"/>
      <c r="G56" s="59"/>
    </row>
    <row r="57" spans="2:7" ht="12.75">
      <c r="B57" s="9">
        <v>35</v>
      </c>
      <c r="C57" s="10">
        <f t="shared" si="2"/>
        <v>0.045029464509842625</v>
      </c>
      <c r="D57" s="10">
        <f t="shared" si="3"/>
        <v>0.9224990479983708</v>
      </c>
      <c r="E57" s="51"/>
      <c r="F57" s="56"/>
      <c r="G57" s="59"/>
    </row>
    <row r="58" spans="2:7" ht="12.75">
      <c r="B58" s="9">
        <v>36</v>
      </c>
      <c r="C58" s="10">
        <f t="shared" si="2"/>
        <v>0.0312704614651685</v>
      </c>
      <c r="D58" s="10">
        <f t="shared" si="3"/>
        <v>0.9537695094635393</v>
      </c>
      <c r="E58" s="51"/>
      <c r="F58" s="56"/>
      <c r="G58" s="59"/>
    </row>
    <row r="59" spans="2:7" ht="12.75">
      <c r="B59" s="3">
        <v>37</v>
      </c>
      <c r="C59">
        <f t="shared" si="2"/>
        <v>0.02028354257200118</v>
      </c>
      <c r="D59">
        <f t="shared" si="3"/>
        <v>0.9740530520355405</v>
      </c>
      <c r="E59" s="51"/>
      <c r="F59" s="56"/>
      <c r="G59" s="59"/>
    </row>
    <row r="60" spans="2:7" ht="13.5" thickBot="1">
      <c r="B60" s="3">
        <v>38</v>
      </c>
      <c r="C60">
        <f t="shared" si="2"/>
        <v>0.012276881030421747</v>
      </c>
      <c r="D60">
        <f t="shared" si="3"/>
        <v>0.9863299330659623</v>
      </c>
      <c r="E60" s="51"/>
      <c r="F60" s="57"/>
      <c r="G60" s="59"/>
    </row>
    <row r="61" spans="2:7" ht="12.75">
      <c r="B61" s="3">
        <v>39</v>
      </c>
      <c r="C61">
        <f t="shared" si="2"/>
        <v>0.006925420068443048</v>
      </c>
      <c r="D61">
        <f t="shared" si="3"/>
        <v>0.9932553531344054</v>
      </c>
      <c r="E61" s="51"/>
      <c r="F61" s="51"/>
      <c r="G61" s="59"/>
    </row>
    <row r="62" spans="2:7" ht="12.75">
      <c r="B62" s="3">
        <v>40</v>
      </c>
      <c r="C62">
        <f t="shared" si="2"/>
        <v>0.0036358455359325956</v>
      </c>
      <c r="D62">
        <f t="shared" si="3"/>
        <v>0.9968911986703379</v>
      </c>
      <c r="E62" s="51"/>
      <c r="F62" s="51"/>
      <c r="G62" s="59"/>
    </row>
    <row r="63" spans="2:7" ht="12.75">
      <c r="B63" s="3">
        <v>41</v>
      </c>
      <c r="C63">
        <f t="shared" si="2"/>
        <v>0.0017735831882598055</v>
      </c>
      <c r="D63">
        <f t="shared" si="3"/>
        <v>0.9986647818585977</v>
      </c>
      <c r="E63" s="51"/>
      <c r="F63" s="51"/>
      <c r="G63" s="59"/>
    </row>
    <row r="64" spans="2:7" ht="13.5" thickBot="1">
      <c r="B64" s="3">
        <v>42</v>
      </c>
      <c r="C64">
        <f t="shared" si="2"/>
        <v>0.0008023352518318154</v>
      </c>
      <c r="D64">
        <f t="shared" si="3"/>
        <v>0.9994671171104296</v>
      </c>
      <c r="E64" s="51"/>
      <c r="F64" s="51"/>
      <c r="G64" s="60"/>
    </row>
    <row r="65" spans="2:4" ht="12.75">
      <c r="B65" s="3">
        <v>43</v>
      </c>
      <c r="C65">
        <f t="shared" si="2"/>
        <v>0.0003358612682086675</v>
      </c>
      <c r="D65">
        <f t="shared" si="3"/>
        <v>0.9998029783786382</v>
      </c>
    </row>
    <row r="66" spans="2:4" ht="12.75">
      <c r="B66" s="3">
        <v>44</v>
      </c>
      <c r="C66">
        <f t="shared" si="2"/>
        <v>0.00012976458089880309</v>
      </c>
      <c r="D66">
        <f t="shared" si="3"/>
        <v>0.9999327429595369</v>
      </c>
    </row>
    <row r="67" spans="2:4" ht="12.75">
      <c r="B67" s="3">
        <v>45</v>
      </c>
      <c r="C67">
        <f t="shared" si="2"/>
        <v>4.613851765290789E-05</v>
      </c>
      <c r="D67">
        <f t="shared" si="3"/>
        <v>0.9999788814771898</v>
      </c>
    </row>
    <row r="68" spans="2:4" ht="12.75">
      <c r="B68" s="3">
        <v>46</v>
      </c>
      <c r="C68">
        <f t="shared" si="2"/>
        <v>1.504516879986123E-05</v>
      </c>
      <c r="D68">
        <f t="shared" si="3"/>
        <v>0.9999939266459897</v>
      </c>
    </row>
    <row r="69" spans="2:4" ht="12.75">
      <c r="B69" s="3">
        <v>47</v>
      </c>
      <c r="C69">
        <f t="shared" si="2"/>
        <v>4.481539642511847E-06</v>
      </c>
      <c r="D69">
        <f t="shared" si="3"/>
        <v>0.9999984081856322</v>
      </c>
    </row>
    <row r="70" spans="2:4" ht="12.75">
      <c r="B70" s="3">
        <v>48</v>
      </c>
      <c r="C70">
        <f t="shared" si="2"/>
        <v>1.213750319846966E-06</v>
      </c>
      <c r="D70">
        <f t="shared" si="3"/>
        <v>0.999999621935952</v>
      </c>
    </row>
    <row r="71" spans="2:4" ht="12.75">
      <c r="B71" s="3">
        <v>49</v>
      </c>
      <c r="C71">
        <f t="shared" si="2"/>
        <v>2.9724497628905193E-07</v>
      </c>
      <c r="D71">
        <f t="shared" si="3"/>
        <v>0.9999999191809283</v>
      </c>
    </row>
    <row r="72" spans="2:4" ht="12.75">
      <c r="B72" s="3">
        <v>50</v>
      </c>
      <c r="C72">
        <f t="shared" si="2"/>
        <v>6.539389478359131E-08</v>
      </c>
      <c r="D72">
        <f t="shared" si="3"/>
        <v>0.9999999845748231</v>
      </c>
    </row>
    <row r="73" spans="2:4" ht="12.75">
      <c r="B73" s="3">
        <v>51</v>
      </c>
      <c r="C73">
        <f t="shared" si="2"/>
        <v>1.2822332310508172E-08</v>
      </c>
      <c r="D73">
        <f t="shared" si="3"/>
        <v>0.9999999973971554</v>
      </c>
    </row>
    <row r="74" spans="2:4" ht="12.75">
      <c r="B74" s="3">
        <v>52</v>
      </c>
      <c r="C74">
        <f t="shared" si="2"/>
        <v>2.219249822972564E-09</v>
      </c>
      <c r="D74">
        <f t="shared" si="3"/>
        <v>0.9999999996164052</v>
      </c>
    </row>
    <row r="75" spans="2:4" ht="12.75">
      <c r="B75" s="3">
        <v>53</v>
      </c>
      <c r="C75">
        <f t="shared" si="2"/>
        <v>3.349811053543485E-10</v>
      </c>
      <c r="D75">
        <f t="shared" si="3"/>
        <v>0.9999999999513863</v>
      </c>
    </row>
    <row r="76" spans="2:4" ht="12.75">
      <c r="B76" s="3">
        <v>54</v>
      </c>
      <c r="C76">
        <f t="shared" si="2"/>
        <v>4.34234766200081E-11</v>
      </c>
      <c r="D76">
        <f t="shared" si="3"/>
        <v>0.9999999999948098</v>
      </c>
    </row>
    <row r="77" spans="2:4" ht="12.75">
      <c r="B77" s="3">
        <v>55</v>
      </c>
      <c r="C77">
        <f t="shared" si="2"/>
        <v>4.737106540364541E-12</v>
      </c>
      <c r="D77">
        <f t="shared" si="3"/>
        <v>0.9999999999995469</v>
      </c>
    </row>
    <row r="78" spans="2:4" ht="12.75">
      <c r="B78" s="3">
        <v>56</v>
      </c>
      <c r="C78">
        <f t="shared" si="2"/>
        <v>4.229559411039761E-13</v>
      </c>
      <c r="D78">
        <f t="shared" si="3"/>
        <v>0.9999999999999699</v>
      </c>
    </row>
    <row r="79" spans="2:4" ht="12.75">
      <c r="B79" s="3">
        <v>57</v>
      </c>
      <c r="C79">
        <f t="shared" si="2"/>
        <v>2.968111867396318E-14</v>
      </c>
      <c r="D79">
        <f t="shared" si="3"/>
        <v>0.9999999999999996</v>
      </c>
    </row>
    <row r="80" spans="2:4" ht="12.75">
      <c r="B80" s="3">
        <v>58</v>
      </c>
      <c r="C80">
        <f t="shared" si="2"/>
        <v>1.535230276239472E-15</v>
      </c>
      <c r="D80">
        <f t="shared" si="3"/>
        <v>1.000000000000001</v>
      </c>
    </row>
    <row r="81" spans="2:4" ht="12.75">
      <c r="B81" s="3">
        <v>59</v>
      </c>
      <c r="C81">
        <f t="shared" si="2"/>
        <v>5.204170427930441E-17</v>
      </c>
      <c r="D81">
        <f t="shared" si="3"/>
        <v>1.000000000000001</v>
      </c>
    </row>
    <row r="82" spans="2:4" ht="12.75">
      <c r="B82" s="3">
        <v>60</v>
      </c>
      <c r="C82">
        <f t="shared" si="2"/>
        <v>8.67361737988405E-19</v>
      </c>
      <c r="D82">
        <f t="shared" si="3"/>
        <v>1.000000000000001</v>
      </c>
    </row>
  </sheetData>
  <mergeCells count="3">
    <mergeCell ref="E48:E56"/>
    <mergeCell ref="F44:F60"/>
    <mergeCell ref="G40:G64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7:K82"/>
  <sheetViews>
    <sheetView tabSelected="1" workbookViewId="0" topLeftCell="A20">
      <selection activeCell="G53" sqref="G53"/>
    </sheetView>
  </sheetViews>
  <sheetFormatPr defaultColWidth="11.421875" defaultRowHeight="12.75"/>
  <cols>
    <col min="1" max="1" width="3.28125" style="0" customWidth="1"/>
    <col min="2" max="2" width="8.57421875" style="0" customWidth="1"/>
    <col min="3" max="3" width="17.00390625" style="0" customWidth="1"/>
    <col min="4" max="4" width="15.421875" style="0" customWidth="1"/>
    <col min="7" max="7" width="14.00390625" style="0" customWidth="1"/>
    <col min="9" max="9" width="8.57421875" style="0" customWidth="1"/>
    <col min="10" max="10" width="12.7109375" style="0" customWidth="1"/>
    <col min="11" max="11" width="16.00390625" style="0" customWidth="1"/>
  </cols>
  <sheetData>
    <row r="17" spans="5:10" ht="12.75">
      <c r="E17" s="1">
        <v>0.5</v>
      </c>
      <c r="G17" s="2">
        <v>60</v>
      </c>
      <c r="I17" s="13" t="s">
        <v>5</v>
      </c>
      <c r="J17" s="14">
        <f>E17*G17</f>
        <v>30</v>
      </c>
    </row>
    <row r="19" spans="9:11" ht="12.75">
      <c r="I19" s="15" t="s">
        <v>6</v>
      </c>
      <c r="J19" s="16">
        <f>(E17*G17*(1-E17))^0.5</f>
        <v>3.872983346207417</v>
      </c>
      <c r="K19" s="17" t="s">
        <v>7</v>
      </c>
    </row>
    <row r="20" ht="13.5" thickBot="1"/>
    <row r="21" spans="2:11" ht="12.75">
      <c r="B21" s="4" t="s">
        <v>0</v>
      </c>
      <c r="C21" s="4" t="s">
        <v>1</v>
      </c>
      <c r="D21" s="4" t="s">
        <v>24</v>
      </c>
      <c r="H21" s="27" t="s">
        <v>19</v>
      </c>
      <c r="I21" s="28"/>
      <c r="J21" s="28">
        <f>SUM(C48:C56)</f>
        <v>0.7549391669770551</v>
      </c>
      <c r="K21" s="29" t="s">
        <v>8</v>
      </c>
    </row>
    <row r="22" spans="2:11" ht="12.75">
      <c r="B22" s="3">
        <v>0</v>
      </c>
      <c r="C22">
        <f aca="true" t="shared" si="0" ref="C22:C53">BINOMDIST(B22,$G$17,$E$17,0)</f>
        <v>8.67361737988405E-19</v>
      </c>
      <c r="D22">
        <f aca="true" t="shared" si="1" ref="D22:D53">BINOMDIST(B22,$G$17,$E$17,1)</f>
        <v>8.67361737988405E-19</v>
      </c>
      <c r="H22" s="30"/>
      <c r="I22" s="31"/>
      <c r="J22" s="31"/>
      <c r="K22" s="32"/>
    </row>
    <row r="23" spans="2:11" ht="12.75">
      <c r="B23" s="3">
        <v>1</v>
      </c>
      <c r="C23">
        <f t="shared" si="0"/>
        <v>5.204170427930441E-17</v>
      </c>
      <c r="D23">
        <f t="shared" si="1"/>
        <v>5.2909066017292814E-17</v>
      </c>
      <c r="H23" s="30" t="s">
        <v>20</v>
      </c>
      <c r="I23" s="31"/>
      <c r="J23" s="31">
        <f>SUM(C44:C60)</f>
        <v>0.9726598661319232</v>
      </c>
      <c r="K23" s="32" t="s">
        <v>9</v>
      </c>
    </row>
    <row r="24" spans="2:11" ht="12.75">
      <c r="B24" s="3">
        <v>2</v>
      </c>
      <c r="C24">
        <f t="shared" si="0"/>
        <v>1.535230276239472E-15</v>
      </c>
      <c r="D24">
        <f t="shared" si="1"/>
        <v>1.5881393422567647E-15</v>
      </c>
      <c r="H24" s="30"/>
      <c r="I24" s="31"/>
      <c r="J24" s="31"/>
      <c r="K24" s="32"/>
    </row>
    <row r="25" spans="2:11" ht="13.5" thickBot="1">
      <c r="B25" s="3">
        <v>3</v>
      </c>
      <c r="C25">
        <f t="shared" si="0"/>
        <v>2.968111867396318E-14</v>
      </c>
      <c r="D25">
        <f t="shared" si="1"/>
        <v>3.126925801621995E-14</v>
      </c>
      <c r="H25" s="33" t="s">
        <v>21</v>
      </c>
      <c r="I25" s="34"/>
      <c r="J25" s="34">
        <f>SUM(C40:C64)</f>
        <v>0.9989342342208578</v>
      </c>
      <c r="K25" s="35" t="s">
        <v>10</v>
      </c>
    </row>
    <row r="26" spans="2:4" ht="12.75">
      <c r="B26" s="3">
        <v>4</v>
      </c>
      <c r="C26">
        <f t="shared" si="0"/>
        <v>4.229559411039761E-13</v>
      </c>
      <c r="D26">
        <f t="shared" si="1"/>
        <v>4.5422519912019606E-13</v>
      </c>
    </row>
    <row r="27" spans="2:8" ht="12.75">
      <c r="B27" s="3">
        <v>5</v>
      </c>
      <c r="C27">
        <f t="shared" si="0"/>
        <v>4.737106540364541E-12</v>
      </c>
      <c r="D27">
        <f t="shared" si="1"/>
        <v>5.191331739484737E-12</v>
      </c>
      <c r="H27" t="s">
        <v>14</v>
      </c>
    </row>
    <row r="28" spans="2:4" ht="12.75">
      <c r="B28" s="3">
        <v>6</v>
      </c>
      <c r="C28">
        <f t="shared" si="0"/>
        <v>4.34234766200081E-11</v>
      </c>
      <c r="D28">
        <f t="shared" si="1"/>
        <v>4.8614808359492834E-11</v>
      </c>
    </row>
    <row r="29" spans="2:4" ht="12.75">
      <c r="B29" s="3">
        <v>7</v>
      </c>
      <c r="C29">
        <f t="shared" si="0"/>
        <v>3.349811053543485E-10</v>
      </c>
      <c r="D29">
        <f t="shared" si="1"/>
        <v>3.835959137138413E-10</v>
      </c>
    </row>
    <row r="30" spans="2:4" ht="13.5" thickBot="1">
      <c r="B30" s="3">
        <v>8</v>
      </c>
      <c r="C30">
        <f t="shared" si="0"/>
        <v>2.219249822972564E-09</v>
      </c>
      <c r="D30">
        <f t="shared" si="1"/>
        <v>2.602845736686405E-09</v>
      </c>
    </row>
    <row r="31" spans="2:11" ht="12.75">
      <c r="B31" s="3">
        <v>9</v>
      </c>
      <c r="C31">
        <f t="shared" si="0"/>
        <v>1.2822332310508172E-08</v>
      </c>
      <c r="D31">
        <f t="shared" si="1"/>
        <v>1.5425178047194576E-08</v>
      </c>
      <c r="H31" s="37" t="s">
        <v>15</v>
      </c>
      <c r="I31" s="38"/>
      <c r="J31" s="38"/>
      <c r="K31" s="39"/>
    </row>
    <row r="32" spans="2:11" ht="12.75">
      <c r="B32" s="3">
        <v>10</v>
      </c>
      <c r="C32">
        <f t="shared" si="0"/>
        <v>6.539389478359131E-08</v>
      </c>
      <c r="D32">
        <f t="shared" si="1"/>
        <v>8.081907283078589E-08</v>
      </c>
      <c r="H32" s="40" t="s">
        <v>16</v>
      </c>
      <c r="I32" s="41">
        <v>0.9</v>
      </c>
      <c r="J32" s="42" t="s">
        <v>22</v>
      </c>
      <c r="K32" s="43">
        <f>SUM(C46:C58)</f>
        <v>0.9075390189270773</v>
      </c>
    </row>
    <row r="33" spans="2:11" ht="12.75">
      <c r="B33" s="3">
        <v>11</v>
      </c>
      <c r="C33">
        <f t="shared" si="0"/>
        <v>2.9724497628905193E-07</v>
      </c>
      <c r="D33">
        <f t="shared" si="1"/>
        <v>3.780640491198378E-07</v>
      </c>
      <c r="H33" s="40" t="s">
        <v>17</v>
      </c>
      <c r="I33" s="41">
        <v>0.95</v>
      </c>
      <c r="J33" s="42" t="s">
        <v>22</v>
      </c>
      <c r="K33" s="43">
        <f>SUM(C45:C59)</f>
        <v>0.9481061040710796</v>
      </c>
    </row>
    <row r="34" spans="2:11" ht="13.5" thickBot="1">
      <c r="B34" s="3">
        <v>12</v>
      </c>
      <c r="C34">
        <f t="shared" si="0"/>
        <v>1.213750319846966E-06</v>
      </c>
      <c r="D34">
        <f t="shared" si="1"/>
        <v>1.5918143689668038E-06</v>
      </c>
      <c r="H34" s="44" t="s">
        <v>18</v>
      </c>
      <c r="I34" s="45">
        <v>0.99</v>
      </c>
      <c r="J34" s="46" t="s">
        <v>22</v>
      </c>
      <c r="K34" s="47">
        <f>SUM(C43:C61)</f>
        <v>0.9865107062688094</v>
      </c>
    </row>
    <row r="35" spans="2:4" ht="12.75">
      <c r="B35" s="3">
        <v>13</v>
      </c>
      <c r="C35">
        <f t="shared" si="0"/>
        <v>4.481539642511847E-06</v>
      </c>
      <c r="D35">
        <f t="shared" si="1"/>
        <v>6.073354011478651E-06</v>
      </c>
    </row>
    <row r="36" spans="2:4" ht="12.75">
      <c r="B36" s="3">
        <v>14</v>
      </c>
      <c r="C36">
        <f t="shared" si="0"/>
        <v>1.504516879986123E-05</v>
      </c>
      <c r="D36">
        <f t="shared" si="1"/>
        <v>2.111852281133988E-05</v>
      </c>
    </row>
    <row r="37" spans="2:4" ht="12.75">
      <c r="B37" s="3">
        <v>15</v>
      </c>
      <c r="C37">
        <f t="shared" si="0"/>
        <v>4.613851765290789E-05</v>
      </c>
      <c r="D37">
        <f t="shared" si="1"/>
        <v>6.725704046424777E-05</v>
      </c>
    </row>
    <row r="38" spans="2:4" ht="12.75">
      <c r="B38" s="3">
        <v>16</v>
      </c>
      <c r="C38">
        <f t="shared" si="0"/>
        <v>0.00012976458089880309</v>
      </c>
      <c r="D38">
        <f t="shared" si="1"/>
        <v>0.00019702162136305085</v>
      </c>
    </row>
    <row r="39" spans="2:4" ht="12.75">
      <c r="B39" s="3">
        <v>17</v>
      </c>
      <c r="C39">
        <f t="shared" si="0"/>
        <v>0.0003358612682086675</v>
      </c>
      <c r="D39">
        <f t="shared" si="1"/>
        <v>0.0005328828895717183</v>
      </c>
    </row>
    <row r="40" spans="2:4" ht="12.75">
      <c r="B40" s="3">
        <v>18</v>
      </c>
      <c r="C40">
        <f t="shared" si="0"/>
        <v>0.0008023352518318154</v>
      </c>
      <c r="D40">
        <f t="shared" si="1"/>
        <v>0.0013352181414035338</v>
      </c>
    </row>
    <row r="41" spans="2:4" ht="12.75">
      <c r="B41" s="3">
        <v>19</v>
      </c>
      <c r="C41">
        <f t="shared" si="0"/>
        <v>0.0017735831882598055</v>
      </c>
      <c r="D41">
        <f t="shared" si="1"/>
        <v>0.0031088013296633396</v>
      </c>
    </row>
    <row r="42" spans="2:4" ht="12.75">
      <c r="B42" s="3">
        <v>20</v>
      </c>
      <c r="C42">
        <f t="shared" si="0"/>
        <v>0.0036358455359325956</v>
      </c>
      <c r="D42">
        <f t="shared" si="1"/>
        <v>0.006744646865595935</v>
      </c>
    </row>
    <row r="43" spans="2:4" ht="12.75">
      <c r="B43" s="9">
        <v>21</v>
      </c>
      <c r="C43" s="10">
        <f t="shared" si="0"/>
        <v>0.006925420068443048</v>
      </c>
      <c r="D43" s="10">
        <f t="shared" si="1"/>
        <v>0.013670066934038983</v>
      </c>
    </row>
    <row r="44" spans="2:4" ht="12.75">
      <c r="B44" s="9">
        <v>22</v>
      </c>
      <c r="C44" s="10">
        <f t="shared" si="0"/>
        <v>0.012276881030421747</v>
      </c>
      <c r="D44" s="10">
        <f t="shared" si="1"/>
        <v>0.02594694796446073</v>
      </c>
    </row>
    <row r="45" spans="2:4" ht="13.5" thickBot="1">
      <c r="B45" s="9">
        <v>23</v>
      </c>
      <c r="C45" s="10">
        <f t="shared" si="0"/>
        <v>0.02028354257200118</v>
      </c>
      <c r="D45" s="10">
        <f t="shared" si="1"/>
        <v>0.046230490536461916</v>
      </c>
    </row>
    <row r="46" spans="2:5" ht="12.75">
      <c r="B46" s="9">
        <v>24</v>
      </c>
      <c r="C46" s="36">
        <f t="shared" si="0"/>
        <v>0.0312704614651685</v>
      </c>
      <c r="D46" s="10">
        <f t="shared" si="1"/>
        <v>0.07750095200163042</v>
      </c>
      <c r="E46" s="62" t="s">
        <v>23</v>
      </c>
    </row>
    <row r="47" spans="2:5" ht="12.75">
      <c r="B47" s="9">
        <v>25</v>
      </c>
      <c r="C47" s="36">
        <f t="shared" si="0"/>
        <v>0.045029464509842625</v>
      </c>
      <c r="D47" s="10">
        <f t="shared" si="1"/>
        <v>0.12253041651147303</v>
      </c>
      <c r="E47" s="63"/>
    </row>
    <row r="48" spans="2:5" ht="12.75">
      <c r="B48" s="9">
        <v>26</v>
      </c>
      <c r="C48" s="36">
        <f t="shared" si="0"/>
        <v>0.060616586840172806</v>
      </c>
      <c r="D48" s="10">
        <f t="shared" si="1"/>
        <v>0.18314700335164585</v>
      </c>
      <c r="E48" s="63"/>
    </row>
    <row r="49" spans="2:5" ht="12.75">
      <c r="B49" s="9">
        <v>27</v>
      </c>
      <c r="C49" s="36">
        <f t="shared" si="0"/>
        <v>0.07633199824318052</v>
      </c>
      <c r="D49" s="10">
        <f t="shared" si="1"/>
        <v>0.2594790015948264</v>
      </c>
      <c r="E49" s="63"/>
    </row>
    <row r="50" spans="2:5" ht="12.75">
      <c r="B50" s="9">
        <v>28</v>
      </c>
      <c r="C50" s="36">
        <f t="shared" si="0"/>
        <v>0.08996271221517714</v>
      </c>
      <c r="D50" s="10">
        <f t="shared" si="1"/>
        <v>0.34944171381000355</v>
      </c>
      <c r="E50" s="63"/>
    </row>
    <row r="51" spans="2:5" ht="12.75">
      <c r="B51" s="9">
        <v>29</v>
      </c>
      <c r="C51" s="36">
        <f t="shared" si="0"/>
        <v>0.09926919968571223</v>
      </c>
      <c r="D51" s="10">
        <f t="shared" si="1"/>
        <v>0.4487109134957158</v>
      </c>
      <c r="E51" s="63"/>
    </row>
    <row r="52" spans="2:5" ht="12.75">
      <c r="B52" s="48">
        <v>30</v>
      </c>
      <c r="C52" s="50">
        <f t="shared" si="0"/>
        <v>0.10257817300856972</v>
      </c>
      <c r="D52" s="49">
        <f t="shared" si="1"/>
        <v>0.5512890865042855</v>
      </c>
      <c r="E52" s="63"/>
    </row>
    <row r="53" spans="2:5" ht="12.75">
      <c r="B53" s="9">
        <v>31</v>
      </c>
      <c r="C53" s="36">
        <f t="shared" si="0"/>
        <v>0.09926919968571223</v>
      </c>
      <c r="D53" s="10">
        <f t="shared" si="1"/>
        <v>0.6505582861899978</v>
      </c>
      <c r="E53" s="63"/>
    </row>
    <row r="54" spans="2:5" ht="12.75">
      <c r="B54" s="9">
        <v>32</v>
      </c>
      <c r="C54" s="36">
        <f aca="true" t="shared" si="2" ref="C54:C82">BINOMDIST(B54,$G$17,$E$17,0)</f>
        <v>0.08996271221517714</v>
      </c>
      <c r="D54" s="10">
        <f aca="true" t="shared" si="3" ref="D54:D82">BINOMDIST(B54,$G$17,$E$17,1)</f>
        <v>0.7405209984051749</v>
      </c>
      <c r="E54" s="63"/>
    </row>
    <row r="55" spans="2:5" ht="12.75">
      <c r="B55" s="9">
        <v>33</v>
      </c>
      <c r="C55" s="36">
        <f t="shared" si="2"/>
        <v>0.07633199824318052</v>
      </c>
      <c r="D55" s="10">
        <f t="shared" si="3"/>
        <v>0.8168529966483554</v>
      </c>
      <c r="E55" s="63"/>
    </row>
    <row r="56" spans="2:5" ht="12.75">
      <c r="B56" s="9">
        <v>34</v>
      </c>
      <c r="C56" s="36">
        <f t="shared" si="2"/>
        <v>0.060616586840172806</v>
      </c>
      <c r="D56" s="10">
        <f t="shared" si="3"/>
        <v>0.8774695834885282</v>
      </c>
      <c r="E56" s="63"/>
    </row>
    <row r="57" spans="2:5" ht="12.75">
      <c r="B57" s="9">
        <v>35</v>
      </c>
      <c r="C57" s="36">
        <f t="shared" si="2"/>
        <v>0.045029464509842625</v>
      </c>
      <c r="D57" s="10">
        <f t="shared" si="3"/>
        <v>0.9224990479983708</v>
      </c>
      <c r="E57" s="63"/>
    </row>
    <row r="58" spans="2:5" ht="13.5" thickBot="1">
      <c r="B58" s="9">
        <v>36</v>
      </c>
      <c r="C58" s="36">
        <f t="shared" si="2"/>
        <v>0.0312704614651685</v>
      </c>
      <c r="D58" s="10">
        <f t="shared" si="3"/>
        <v>0.9537695094635393</v>
      </c>
      <c r="E58" s="64"/>
    </row>
    <row r="59" spans="2:4" ht="12.75">
      <c r="B59" s="3">
        <v>37</v>
      </c>
      <c r="C59">
        <f t="shared" si="2"/>
        <v>0.02028354257200118</v>
      </c>
      <c r="D59">
        <f t="shared" si="3"/>
        <v>0.9740530520355405</v>
      </c>
    </row>
    <row r="60" spans="2:4" ht="12.75">
      <c r="B60" s="3">
        <v>38</v>
      </c>
      <c r="C60">
        <f t="shared" si="2"/>
        <v>0.012276881030421747</v>
      </c>
      <c r="D60">
        <f t="shared" si="3"/>
        <v>0.9863299330659623</v>
      </c>
    </row>
    <row r="61" spans="2:4" ht="12.75">
      <c r="B61" s="3">
        <v>39</v>
      </c>
      <c r="C61">
        <f t="shared" si="2"/>
        <v>0.006925420068443048</v>
      </c>
      <c r="D61">
        <f t="shared" si="3"/>
        <v>0.9932553531344054</v>
      </c>
    </row>
    <row r="62" spans="2:4" ht="12.75">
      <c r="B62" s="3">
        <v>40</v>
      </c>
      <c r="C62">
        <f t="shared" si="2"/>
        <v>0.0036358455359325956</v>
      </c>
      <c r="D62">
        <f t="shared" si="3"/>
        <v>0.9968911986703379</v>
      </c>
    </row>
    <row r="63" spans="2:4" ht="12.75">
      <c r="B63" s="3">
        <v>41</v>
      </c>
      <c r="C63">
        <f t="shared" si="2"/>
        <v>0.0017735831882598055</v>
      </c>
      <c r="D63">
        <f t="shared" si="3"/>
        <v>0.9986647818585977</v>
      </c>
    </row>
    <row r="64" spans="2:4" ht="12.75">
      <c r="B64" s="3">
        <v>42</v>
      </c>
      <c r="C64">
        <f t="shared" si="2"/>
        <v>0.0008023352518318154</v>
      </c>
      <c r="D64">
        <f t="shared" si="3"/>
        <v>0.9994671171104296</v>
      </c>
    </row>
    <row r="65" spans="2:4" ht="12.75">
      <c r="B65" s="3">
        <v>43</v>
      </c>
      <c r="C65">
        <f t="shared" si="2"/>
        <v>0.0003358612682086675</v>
      </c>
      <c r="D65">
        <f t="shared" si="3"/>
        <v>0.9998029783786382</v>
      </c>
    </row>
    <row r="66" spans="2:4" ht="12.75">
      <c r="B66" s="3">
        <v>44</v>
      </c>
      <c r="C66">
        <f t="shared" si="2"/>
        <v>0.00012976458089880309</v>
      </c>
      <c r="D66">
        <f t="shared" si="3"/>
        <v>0.9999327429595369</v>
      </c>
    </row>
    <row r="67" spans="2:4" ht="12.75">
      <c r="B67" s="3">
        <v>45</v>
      </c>
      <c r="C67">
        <f t="shared" si="2"/>
        <v>4.613851765290789E-05</v>
      </c>
      <c r="D67">
        <f t="shared" si="3"/>
        <v>0.9999788814771898</v>
      </c>
    </row>
    <row r="68" spans="2:4" ht="12.75">
      <c r="B68" s="3">
        <v>46</v>
      </c>
      <c r="C68">
        <f t="shared" si="2"/>
        <v>1.504516879986123E-05</v>
      </c>
      <c r="D68">
        <f t="shared" si="3"/>
        <v>0.9999939266459897</v>
      </c>
    </row>
    <row r="69" spans="2:4" ht="12.75">
      <c r="B69" s="3">
        <v>47</v>
      </c>
      <c r="C69">
        <f t="shared" si="2"/>
        <v>4.481539642511847E-06</v>
      </c>
      <c r="D69">
        <f t="shared" si="3"/>
        <v>0.9999984081856322</v>
      </c>
    </row>
    <row r="70" spans="2:4" ht="12.75">
      <c r="B70" s="3">
        <v>48</v>
      </c>
      <c r="C70">
        <f t="shared" si="2"/>
        <v>1.213750319846966E-06</v>
      </c>
      <c r="D70">
        <f t="shared" si="3"/>
        <v>0.999999621935952</v>
      </c>
    </row>
    <row r="71" spans="2:4" ht="12.75">
      <c r="B71" s="3">
        <v>49</v>
      </c>
      <c r="C71">
        <f t="shared" si="2"/>
        <v>2.9724497628905193E-07</v>
      </c>
      <c r="D71">
        <f t="shared" si="3"/>
        <v>0.9999999191809283</v>
      </c>
    </row>
    <row r="72" spans="2:4" ht="12.75">
      <c r="B72" s="3">
        <v>50</v>
      </c>
      <c r="C72">
        <f t="shared" si="2"/>
        <v>6.539389478359131E-08</v>
      </c>
      <c r="D72">
        <f t="shared" si="3"/>
        <v>0.9999999845748231</v>
      </c>
    </row>
    <row r="73" spans="2:4" ht="12.75">
      <c r="B73" s="3">
        <v>51</v>
      </c>
      <c r="C73">
        <f t="shared" si="2"/>
        <v>1.2822332310508172E-08</v>
      </c>
      <c r="D73">
        <f t="shared" si="3"/>
        <v>0.9999999973971554</v>
      </c>
    </row>
    <row r="74" spans="2:4" ht="12.75">
      <c r="B74" s="3">
        <v>52</v>
      </c>
      <c r="C74">
        <f t="shared" si="2"/>
        <v>2.219249822972564E-09</v>
      </c>
      <c r="D74">
        <f t="shared" si="3"/>
        <v>0.9999999996164052</v>
      </c>
    </row>
    <row r="75" spans="2:4" ht="12.75">
      <c r="B75" s="3">
        <v>53</v>
      </c>
      <c r="C75">
        <f t="shared" si="2"/>
        <v>3.349811053543485E-10</v>
      </c>
      <c r="D75">
        <f t="shared" si="3"/>
        <v>0.9999999999513863</v>
      </c>
    </row>
    <row r="76" spans="2:4" ht="12.75">
      <c r="B76" s="3">
        <v>54</v>
      </c>
      <c r="C76">
        <f t="shared" si="2"/>
        <v>4.34234766200081E-11</v>
      </c>
      <c r="D76">
        <f t="shared" si="3"/>
        <v>0.9999999999948098</v>
      </c>
    </row>
    <row r="77" spans="2:4" ht="12.75">
      <c r="B77" s="3">
        <v>55</v>
      </c>
      <c r="C77">
        <f t="shared" si="2"/>
        <v>4.737106540364541E-12</v>
      </c>
      <c r="D77">
        <f t="shared" si="3"/>
        <v>0.9999999999995469</v>
      </c>
    </row>
    <row r="78" spans="2:4" ht="12.75">
      <c r="B78" s="3">
        <v>56</v>
      </c>
      <c r="C78">
        <f t="shared" si="2"/>
        <v>4.229559411039761E-13</v>
      </c>
      <c r="D78">
        <f t="shared" si="3"/>
        <v>0.9999999999999699</v>
      </c>
    </row>
    <row r="79" spans="2:4" ht="12.75">
      <c r="B79" s="3">
        <v>57</v>
      </c>
      <c r="C79">
        <f t="shared" si="2"/>
        <v>2.968111867396318E-14</v>
      </c>
      <c r="D79">
        <f t="shared" si="3"/>
        <v>0.9999999999999996</v>
      </c>
    </row>
    <row r="80" spans="2:4" ht="12.75">
      <c r="B80" s="3">
        <v>58</v>
      </c>
      <c r="C80">
        <f t="shared" si="2"/>
        <v>1.535230276239472E-15</v>
      </c>
      <c r="D80">
        <f t="shared" si="3"/>
        <v>1.000000000000001</v>
      </c>
    </row>
    <row r="81" spans="2:4" ht="12.75">
      <c r="B81" s="3">
        <v>59</v>
      </c>
      <c r="C81">
        <f t="shared" si="2"/>
        <v>5.204170427930441E-17</v>
      </c>
      <c r="D81">
        <f t="shared" si="3"/>
        <v>1.000000000000001</v>
      </c>
    </row>
    <row r="82" spans="2:4" ht="12.75">
      <c r="B82" s="3">
        <v>60</v>
      </c>
      <c r="C82">
        <f t="shared" si="2"/>
        <v>8.67361737988405E-19</v>
      </c>
      <c r="D82">
        <f t="shared" si="3"/>
        <v>1.000000000000001</v>
      </c>
    </row>
  </sheetData>
  <mergeCells count="1">
    <mergeCell ref="E46:E58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Privatnutzung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NJockisch</dc:creator>
  <cp:keywords/>
  <dc:description/>
  <cp:lastModifiedBy>NJockisch</cp:lastModifiedBy>
  <dcterms:created xsi:type="dcterms:W3CDTF">2010-09-27T17:56:36Z</dcterms:created>
  <dcterms:modified xsi:type="dcterms:W3CDTF">2010-09-28T12:14:46Z</dcterms:modified>
  <cp:category/>
  <cp:version/>
  <cp:contentType/>
  <cp:contentStatus/>
</cp:coreProperties>
</file>